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štvo\Desktop\II REBALANS 04.12.2023\"/>
    </mc:Choice>
  </mc:AlternateContent>
  <xr:revisionPtr revIDLastSave="0" documentId="13_ncr:1_{36617C71-E9DA-4519-B3C2-6214CCC91ADB}" xr6:coauthVersionLast="37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AŽETAK" sheetId="8" r:id="rId1"/>
    <sheet name="Analitika" sheetId="18" r:id="rId2"/>
    <sheet name="RAČUN PRIHODA I RASHODA" sheetId="19" r:id="rId3"/>
    <sheet name="RASHODI PREMA FUNKCIJSKOJ KLASI" sheetId="20" r:id="rId4"/>
    <sheet name="Račun financiranja" sheetId="6" r:id="rId5"/>
    <sheet name="VIŠAK-MANJAK" sheetId="21" r:id="rId6"/>
    <sheet name="POSEBNI DIO" sheetId="22" r:id="rId7"/>
    <sheet name="PO IZVORIMA" sheetId="23" r:id="rId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8" l="1"/>
  <c r="F35" i="8"/>
  <c r="G35" i="8"/>
  <c r="H26" i="8" l="1"/>
  <c r="G26" i="8"/>
  <c r="F26" i="8"/>
  <c r="H14" i="8"/>
  <c r="H43" i="8" s="1"/>
  <c r="G14" i="8"/>
  <c r="G43" i="8" s="1"/>
  <c r="F14" i="8"/>
  <c r="F43" i="8" s="1"/>
  <c r="H11" i="8"/>
  <c r="H42" i="8" s="1"/>
  <c r="G11" i="8"/>
  <c r="G42" i="8" s="1"/>
  <c r="F11" i="8"/>
  <c r="F42" i="8" l="1"/>
  <c r="F17" i="8"/>
  <c r="H44" i="8"/>
  <c r="G44" i="8"/>
  <c r="F44" i="8"/>
  <c r="H17" i="8"/>
  <c r="G17" i="8"/>
</calcChain>
</file>

<file path=xl/sharedStrings.xml><?xml version="1.0" encoding="utf-8"?>
<sst xmlns="http://schemas.openxmlformats.org/spreadsheetml/2006/main" count="595" uniqueCount="167">
  <si>
    <t>PRIHODI UKUPNO</t>
  </si>
  <si>
    <t>RASHODI UKUPNO</t>
  </si>
  <si>
    <t>RAZLIKA - VIŠAK / MANJAK</t>
  </si>
  <si>
    <t>NETO FINANCIRANJE</t>
  </si>
  <si>
    <t>Izvršenje 2021.</t>
  </si>
  <si>
    <t>Plan 2022.</t>
  </si>
  <si>
    <t>Razred</t>
  </si>
  <si>
    <t>Skupina</t>
  </si>
  <si>
    <t>Izvor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</si>
  <si>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</si>
  <si>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</si>
  <si>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</si>
  <si>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</si>
  <si>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</si>
  <si>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</si>
  <si>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</si>
  <si>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</si>
  <si>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</si>
  <si>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</si>
  <si>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A) SAŽETAK RAČUNA PRIHODA I RASHODA</t>
  </si>
  <si>
    <t>B) SAŽETAK RAČUNA FINANCIRANJA</t>
  </si>
  <si>
    <t>UKUPAN DONOS VIŠKA / MANJKA IZ PRETHODNE(IH) GODINE***</t>
  </si>
  <si>
    <t>Rashodi za nabavu proizvedene dugotrajne imovine</t>
  </si>
  <si>
    <t>C) PRENESENI VIŠAK ILI PRENESENI MANJAK I VIŠEGODIŠNJI PLAN URAVNOTEŽENJA</t>
  </si>
  <si>
    <t>Naziv</t>
  </si>
  <si>
    <t>EUR</t>
  </si>
  <si>
    <t>Plan 
za 2023.</t>
  </si>
  <si>
    <t>Brojčana oznaka i naziv</t>
  </si>
  <si>
    <t>Višak prihoda iz prethodne godine koji će se rasporediti</t>
  </si>
  <si>
    <t>Manjak prihoda iz prethodne godine za pokriće</t>
  </si>
  <si>
    <r>
      <rPr>
        <b/>
        <sz val="11"/>
        <rFont val="Times New Roman"/>
        <family val="1"/>
        <charset val="238"/>
      </rPr>
      <t>RAZLIKA</t>
    </r>
    <r>
      <rPr>
        <b/>
        <sz val="11"/>
        <color indexed="8"/>
        <rFont val="Times New Roman"/>
        <family val="1"/>
        <charset val="238"/>
      </rPr>
      <t xml:space="preserve"> VIŠAK / MANJAK IZ PRETHODNE(IH) GODINE KOJI ĆE SE RASPOREDITI / POKRITI</t>
    </r>
  </si>
  <si>
    <t>UKUPNO FINANCIJSKI PLAN (A.+B.+C.)</t>
  </si>
  <si>
    <t>PRIHODI, PRIMICI I VIŠAK</t>
  </si>
  <si>
    <t>RASHODI, IZDACI I MANJAK</t>
  </si>
  <si>
    <t>RAZLIKA</t>
  </si>
  <si>
    <t/>
  </si>
  <si>
    <t>IVANA PERKOVCA 90</t>
  </si>
  <si>
    <t>10430 Samobor</t>
  </si>
  <si>
    <t>OIB: 32251441747</t>
  </si>
  <si>
    <t>6</t>
  </si>
  <si>
    <t>7</t>
  </si>
  <si>
    <t>9</t>
  </si>
  <si>
    <t>VRSTA PRIHODA / PRIMITAKA</t>
  </si>
  <si>
    <t>3</t>
  </si>
  <si>
    <t>32</t>
  </si>
  <si>
    <t>37</t>
  </si>
  <si>
    <t>Naknade građanima i kućanstvima na temelju osiguranja i druge naknade</t>
  </si>
  <si>
    <t>34</t>
  </si>
  <si>
    <t>Financijski rashodi</t>
  </si>
  <si>
    <t>31</t>
  </si>
  <si>
    <t>4</t>
  </si>
  <si>
    <t>41</t>
  </si>
  <si>
    <t>Rashodi za nabavu neproizvedene dugotrajne imovine</t>
  </si>
  <si>
    <t>42</t>
  </si>
  <si>
    <t>36</t>
  </si>
  <si>
    <t>Pomoći dane u inozemstvo i unutar općeg proračuna</t>
  </si>
  <si>
    <t>Višak prihoda</t>
  </si>
  <si>
    <t>Rezultat poslovanja</t>
  </si>
  <si>
    <t>Vlastiti izvori</t>
  </si>
  <si>
    <t>Povećanje  / smanjenje</t>
  </si>
  <si>
    <t xml:space="preserve">Novi plan 2023. </t>
  </si>
  <si>
    <t>Izvor  4.9. OSNOVNE ŠKOLE - PRIHODI OD POMOĆI</t>
  </si>
  <si>
    <t>Izvor  4.1. GRAD SAMOBOR- POMOĆI</t>
  </si>
  <si>
    <t>Izvor  4. POMOĆI</t>
  </si>
  <si>
    <t>Izvor  3.1. GRAD SAMOBOR-POSEBNE NAMJENE</t>
  </si>
  <si>
    <t>Izvor  3. PRIHODI ZA POSEBNE NAMJENE</t>
  </si>
  <si>
    <t>Izvor  1.1. GRAD SAMOBOR-  Opći prihodi i  primici</t>
  </si>
  <si>
    <t>Izvor  1. OPĆI PRIHODI I PRIMICI</t>
  </si>
  <si>
    <t>92</t>
  </si>
  <si>
    <t>Izvor  5.8. OSNOVNE ŠKOLE - PRIHODI OD DONACIJA</t>
  </si>
  <si>
    <t>Izvor  5. DONACIJE</t>
  </si>
  <si>
    <t>Izvor  3.9. OSNOVNE ŠKOLE - POSEBNE NAMJENE</t>
  </si>
  <si>
    <t>Izvor  5.1. GRAD SAMOBOR-PRIHODI OD DONACIJA</t>
  </si>
  <si>
    <t>Izvor  2.9. OSNOVNE ŠKOLE - VLASTITI PRIHODI</t>
  </si>
  <si>
    <t>Izvor  2. VLASTITI PRIHODI</t>
  </si>
  <si>
    <t>Izvor  6.5. OSNOVNE ŠKOLE - PRIHODI OD NEFINANCIJE IMOVINE</t>
  </si>
  <si>
    <t>Izvor  6. PRIHODI OD PRODAJE NEFINANCIJSKE IMOVINE</t>
  </si>
  <si>
    <t>Korisnik  008 OSNOVNA ŠKOLA BOGUMIL TONI</t>
  </si>
  <si>
    <t xml:space="preserve">  SVEUKUPNO RASHODI / IZDACI</t>
  </si>
  <si>
    <t>Prihodi od prodaje proizvedene dugotrajne imovine</t>
  </si>
  <si>
    <t>72</t>
  </si>
  <si>
    <t>Prihodi iz nadležnog proračuna  temeljem ugovornih obveza</t>
  </si>
  <si>
    <t>67</t>
  </si>
  <si>
    <t>Prihodi od prodaje proizvoda i robe te pruženih usluga i prihodi od donacija</t>
  </si>
  <si>
    <t>66</t>
  </si>
  <si>
    <t>Prihodi od upravnih i administrativnih pristojbi, pristojbi po posebnim propisima i naknada</t>
  </si>
  <si>
    <t>65</t>
  </si>
  <si>
    <t>Prihodi od imovine</t>
  </si>
  <si>
    <t>64</t>
  </si>
  <si>
    <t>Pomoći iz inozemstva i od subjekata unutar općeg proračuna</t>
  </si>
  <si>
    <t>63</t>
  </si>
  <si>
    <t xml:space="preserve">  SVEUKUPNO PRIHODI</t>
  </si>
  <si>
    <t>PROMJENA 
POSTOTAK</t>
  </si>
  <si>
    <t>BROJ 
KONTA</t>
  </si>
  <si>
    <t>OŠ BOGUMILA TONIJA</t>
  </si>
  <si>
    <t>Funkcijska klasifikacija  0960 Dodatne usluge u obrazovanju</t>
  </si>
  <si>
    <t>Funkcijska klasifikacija  0912 Osnovno obrazovanje</t>
  </si>
  <si>
    <t xml:space="preserve">            Članak 4.</t>
  </si>
  <si>
    <t xml:space="preserve">I. OPĆI DIO </t>
  </si>
  <si>
    <t>VRSTA RASHODA / IZDATAKA</t>
  </si>
  <si>
    <t>Plan 2023.g</t>
  </si>
  <si>
    <t>povečanje/ smanjenje</t>
  </si>
  <si>
    <t xml:space="preserve">Novi plan 2023.g. </t>
  </si>
  <si>
    <t>II REBALANS FINANCIJSKOG  PLANA -  O. Š. BOGUMILA TONIJA  ZA 2023. GODINU</t>
  </si>
  <si>
    <t>0.0%</t>
  </si>
  <si>
    <t>C. RASPOLOŽIVA SREDSTVA IZ PRETHODNIH GODINA</t>
  </si>
  <si>
    <t>60.9%</t>
  </si>
  <si>
    <t>100%</t>
  </si>
  <si>
    <t>Ostali rashodi</t>
  </si>
  <si>
    <t>38</t>
  </si>
  <si>
    <t>-26.8%</t>
  </si>
  <si>
    <t>-4.7%</t>
  </si>
  <si>
    <t>1.2%</t>
  </si>
  <si>
    <t>10.4%</t>
  </si>
  <si>
    <t>0,0%</t>
  </si>
  <si>
    <t>-1.0%</t>
  </si>
  <si>
    <t>81.7%</t>
  </si>
  <si>
    <t>10.9%</t>
  </si>
  <si>
    <t>A. RAČUN PRIHODA I RASHODA</t>
  </si>
  <si>
    <t>NOVI IZNOS</t>
  </si>
  <si>
    <t>IZNOS</t>
  </si>
  <si>
    <t>PLANIRANO</t>
  </si>
  <si>
    <t>VRSTA PRIHODA / RASHODA</t>
  </si>
  <si>
    <t>NOVI PLAN</t>
  </si>
  <si>
    <t>POVEČANJE/SMANJENJE</t>
  </si>
  <si>
    <t>PLAN 2023.G.</t>
  </si>
  <si>
    <t xml:space="preserve">                                              A. RAČUN PRIHODA I RASHODA</t>
  </si>
  <si>
    <t>II REBALANS FINANCIJSKOG PLANA ZA 2023.G</t>
  </si>
  <si>
    <t>Funkcijska klasifikacija  096 Dodatne usluge u obrazovanju</t>
  </si>
  <si>
    <t>Funkcijska klasifikacija  091 Predškolsko i osnovno obrazovanje</t>
  </si>
  <si>
    <t>Funkcijska klasifikacija  09 Obrazovanje</t>
  </si>
  <si>
    <t xml:space="preserve">NOVI PLAN 2023. G. </t>
  </si>
  <si>
    <t>PLANIRANO 2023.G.</t>
  </si>
  <si>
    <t>RAČUNI PREMA FUNKCIJSKOJ KLASIFIKACIJI</t>
  </si>
  <si>
    <t xml:space="preserve">          A. RAČUN PRIHODA I RASHODA </t>
  </si>
  <si>
    <t xml:space="preserve">                II REBALANS FINANCIJSKOG PLANA ZA 2023.G</t>
  </si>
  <si>
    <t>RAZLIKA VIŠAK/MANJAK IZ PREDHODNE GODINE KOJI ĆE SE RASPOREDITI</t>
  </si>
  <si>
    <t xml:space="preserve">Manjak prihoda </t>
  </si>
  <si>
    <t xml:space="preserve">  SVEUKUPNO PRIHODI-DONOS VIŠKA</t>
  </si>
  <si>
    <t>NOVI PLAN 2023.G.</t>
  </si>
  <si>
    <t>POVEĆANJE/SMANJENJE</t>
  </si>
  <si>
    <r>
      <t xml:space="preserve">PLAN </t>
    </r>
    <r>
      <rPr>
        <b/>
        <sz val="9"/>
        <rFont val="Arial"/>
        <family val="2"/>
        <charset val="238"/>
      </rPr>
      <t>2023</t>
    </r>
    <r>
      <rPr>
        <b/>
        <sz val="10"/>
        <rFont val="Arial"/>
        <family val="2"/>
        <charset val="238"/>
      </rPr>
      <t>.g.</t>
    </r>
  </si>
  <si>
    <t xml:space="preserve">UKUPAN DONOS VIŠKA / MANJKA IZ PREDHODNE GODINE </t>
  </si>
  <si>
    <t xml:space="preserve">         C) PRENESENI VIŠAK/MANJAK PRIHODA NAD RASHODIMA</t>
  </si>
  <si>
    <t>Tekući projekt T407144 Vjetar u leđa - faza VI O.Š.Bogumila Tonija  (sf.2.4.06.01</t>
  </si>
  <si>
    <t>Tekući projekt T407138 Vjetar u leđa - faza V - O.Š.Bogumila Tonija</t>
  </si>
  <si>
    <t>Tekući projekt T407116 Pomoćnici u nastavi financirani iz Proračuna Grada</t>
  </si>
  <si>
    <t>Tekući projekt T407106 Školska shema</t>
  </si>
  <si>
    <t>Aktivnost A407119 ERASMUS PROJEKT-Rad s darovitom učenicima-ulaganje u našu budućnost</t>
  </si>
  <si>
    <t>Aktivnost A407104 Ostali programi u osnovnom obrazovanju</t>
  </si>
  <si>
    <t>Aktivnost A407103 Produženi boravak i školska prehrana</t>
  </si>
  <si>
    <t>Aktivnost A407101 Izborna nastava i ostale izvannastavne aktivnosti</t>
  </si>
  <si>
    <t>Program 4071 DODATNE POTREBE U OSNOVNOM ŠKOLSTVU</t>
  </si>
  <si>
    <t>Kapitalni projekt K407001 Ulaganja na materijalnoj imovini</t>
  </si>
  <si>
    <t>Aktivnost A407011 Rashodi za zaposlene - OŠ Bogumila Tonija</t>
  </si>
  <si>
    <t>Aktivnost A407001 Materijalni rashodi</t>
  </si>
  <si>
    <t>Program 4070 DECENTRALIZIRANE FUNKCIJE</t>
  </si>
  <si>
    <t>Proračunski korisnik 14259 Osnovna škola  Bogumila Tonija</t>
  </si>
  <si>
    <t xml:space="preserve">NOVI PLAN ZA 2023. G. </t>
  </si>
  <si>
    <t>PLAN 2023. G.</t>
  </si>
  <si>
    <t xml:space="preserve">  POSEBNI DIO</t>
  </si>
  <si>
    <t xml:space="preserve">  SVEUKUPNO RASHODI / IZDACI-DONOS MANJAKA</t>
  </si>
  <si>
    <t>IZVRŠENJE</t>
  </si>
  <si>
    <t>PO IZVORIMA</t>
  </si>
  <si>
    <t xml:space="preserve">PLAN 2023.G </t>
  </si>
  <si>
    <t>POVEČANJE / SMANJENJE</t>
  </si>
  <si>
    <t xml:space="preserve">               II REBALANS FINANCIJSKOG PLANA ZA 2023.G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</si>
</sst>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dd\.mm\.yyyy"/>
    <numFmt numFmtId="165" formatCode="_(* #,##0.00_);_(* \(#,##0.00\);_(* &quot;-&quot;??_);_(@_)"/>
  </numFmts>
  <fonts count="3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color indexed="8"/>
      <name val="Arial"/>
    </font>
    <font>
      <b/>
      <sz val="10"/>
      <name val="Arial"/>
    </font>
    <font>
      <b/>
      <sz val="11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indexed="9"/>
      <name val="Arial"/>
      <family val="2"/>
      <charset val="238"/>
    </font>
    <font>
      <b/>
      <sz val="9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9" fillId="0" borderId="0"/>
    <xf numFmtId="0" fontId="26" fillId="0" borderId="0"/>
    <xf numFmtId="0" fontId="26" fillId="0" borderId="0"/>
    <xf numFmtId="43" fontId="27" fillId="0" borderId="0" applyFont="0" applyFill="0" applyBorder="0" applyAlignment="0" applyProtection="0"/>
    <xf numFmtId="0" fontId="28" fillId="0" borderId="0"/>
    <xf numFmtId="0" fontId="34" fillId="0" borderId="0"/>
    <xf numFmtId="0" fontId="34" fillId="0" borderId="0"/>
    <xf numFmtId="165" fontId="28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0" fillId="0" borderId="11" xfId="1" applyFont="1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3" fontId="11" fillId="0" borderId="0" xfId="0" applyNumberFormat="1" applyFont="1" applyAlignment="1">
      <alignment horizontal="right"/>
    </xf>
    <xf numFmtId="0" fontId="15" fillId="0" borderId="0" xfId="0" applyFont="1"/>
    <xf numFmtId="0" fontId="11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7" fillId="0" borderId="0" xfId="0" quotePrefix="1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20" fillId="0" borderId="0" xfId="0" applyFont="1"/>
    <xf numFmtId="0" fontId="11" fillId="0" borderId="0" xfId="0" quotePrefix="1" applyFont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vertical="center"/>
    </xf>
    <xf numFmtId="3" fontId="21" fillId="3" borderId="3" xfId="0" applyNumberFormat="1" applyFont="1" applyFill="1" applyBorder="1" applyAlignment="1">
      <alignment horizontal="right"/>
    </xf>
    <xf numFmtId="0" fontId="24" fillId="0" borderId="2" xfId="0" applyFont="1" applyBorder="1" applyAlignment="1">
      <alignment vertical="center" wrapText="1"/>
    </xf>
    <xf numFmtId="0" fontId="24" fillId="0" borderId="4" xfId="0" applyFont="1" applyBorder="1" applyAlignment="1">
      <alignment vertical="center"/>
    </xf>
    <xf numFmtId="3" fontId="22" fillId="0" borderId="3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/>
    </xf>
    <xf numFmtId="0" fontId="23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25" fillId="0" borderId="5" xfId="0" applyFont="1" applyBorder="1" applyAlignment="1">
      <alignment horizontal="right" vertical="center"/>
    </xf>
    <xf numFmtId="0" fontId="10" fillId="0" borderId="12" xfId="1" applyFont="1" applyBorder="1"/>
    <xf numFmtId="0" fontId="12" fillId="5" borderId="3" xfId="0" applyFont="1" applyFill="1" applyBorder="1" applyAlignment="1">
      <alignment horizontal="left"/>
    </xf>
    <xf numFmtId="3" fontId="21" fillId="4" borderId="3" xfId="0" quotePrefix="1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vertical="center"/>
    </xf>
    <xf numFmtId="0" fontId="12" fillId="0" borderId="2" xfId="0" applyFont="1" applyBorder="1"/>
    <xf numFmtId="0" fontId="2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43" fontId="21" fillId="3" borderId="3" xfId="4" applyNumberFormat="1" applyFont="1" applyFill="1" applyBorder="1" applyAlignment="1">
      <alignment horizontal="center"/>
    </xf>
    <xf numFmtId="43" fontId="22" fillId="0" borderId="3" xfId="4" applyNumberFormat="1" applyFont="1" applyBorder="1" applyAlignment="1">
      <alignment horizontal="center"/>
    </xf>
    <xf numFmtId="4" fontId="21" fillId="3" borderId="3" xfId="0" applyNumberFormat="1" applyFont="1" applyFill="1" applyBorder="1" applyAlignment="1">
      <alignment horizontal="right"/>
    </xf>
    <xf numFmtId="4" fontId="22" fillId="0" borderId="3" xfId="4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/>
    </xf>
    <xf numFmtId="4" fontId="21" fillId="4" borderId="3" xfId="0" quotePrefix="1" applyNumberFormat="1" applyFont="1" applyFill="1" applyBorder="1" applyAlignment="1">
      <alignment horizontal="right"/>
    </xf>
    <xf numFmtId="4" fontId="22" fillId="5" borderId="3" xfId="0" quotePrefix="1" applyNumberFormat="1" applyFont="1" applyFill="1" applyBorder="1" applyAlignment="1">
      <alignment horizontal="right"/>
    </xf>
    <xf numFmtId="4" fontId="22" fillId="5" borderId="3" xfId="0" applyNumberFormat="1" applyFont="1" applyFill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4" fontId="29" fillId="7" borderId="0" xfId="5" applyNumberFormat="1" applyFont="1" applyFill="1"/>
    <xf numFmtId="0" fontId="29" fillId="7" borderId="0" xfId="5" applyFont="1" applyFill="1"/>
    <xf numFmtId="4" fontId="29" fillId="6" borderId="0" xfId="5" applyNumberFormat="1" applyFont="1" applyFill="1"/>
    <xf numFmtId="0" fontId="29" fillId="6" borderId="0" xfId="5" applyFont="1" applyFill="1"/>
    <xf numFmtId="4" fontId="28" fillId="0" borderId="0" xfId="5" applyNumberFormat="1"/>
    <xf numFmtId="0" fontId="6" fillId="0" borderId="0" xfId="5" applyFont="1"/>
    <xf numFmtId="4" fontId="30" fillId="0" borderId="0" xfId="5" applyNumberFormat="1" applyFont="1"/>
    <xf numFmtId="0" fontId="30" fillId="0" borderId="0" xfId="5" applyFont="1"/>
    <xf numFmtId="0" fontId="30" fillId="0" borderId="0" xfId="5" applyFont="1" applyAlignment="1">
      <alignment wrapText="1"/>
    </xf>
    <xf numFmtId="0" fontId="5" fillId="0" borderId="0" xfId="5" applyFont="1"/>
    <xf numFmtId="4" fontId="29" fillId="8" borderId="0" xfId="5" applyNumberFormat="1" applyFont="1" applyFill="1"/>
    <xf numFmtId="0" fontId="29" fillId="8" borderId="0" xfId="5" applyFont="1" applyFill="1"/>
    <xf numFmtId="0" fontId="11" fillId="0" borderId="0" xfId="0" applyFont="1" applyAlignment="1">
      <alignment horizontal="center" vertical="center" wrapText="1"/>
    </xf>
    <xf numFmtId="0" fontId="6" fillId="0" borderId="0" xfId="5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28" fillId="0" borderId="0" xfId="5"/>
    <xf numFmtId="0" fontId="28" fillId="0" borderId="0" xfId="5" applyFont="1" applyBorder="1" applyAlignment="1" applyProtection="1">
      <alignment horizontal="right"/>
    </xf>
    <xf numFmtId="0" fontId="6" fillId="11" borderId="0" xfId="5" applyFont="1" applyFill="1" applyAlignment="1">
      <alignment wrapText="1"/>
    </xf>
    <xf numFmtId="20" fontId="28" fillId="0" borderId="0" xfId="5" applyNumberFormat="1" applyFont="1" applyBorder="1" applyAlignment="1" applyProtection="1">
      <alignment horizontal="left"/>
    </xf>
    <xf numFmtId="164" fontId="28" fillId="0" borderId="0" xfId="5" applyNumberFormat="1" applyFont="1" applyBorder="1" applyAlignment="1" applyProtection="1">
      <alignment horizontal="left"/>
    </xf>
    <xf numFmtId="4" fontId="29" fillId="12" borderId="0" xfId="5" applyNumberFormat="1" applyFont="1" applyFill="1"/>
    <xf numFmtId="0" fontId="29" fillId="12" borderId="0" xfId="5" applyFont="1" applyFill="1"/>
    <xf numFmtId="4" fontId="29" fillId="13" borderId="0" xfId="5" applyNumberFormat="1" applyFont="1" applyFill="1"/>
    <xf numFmtId="0" fontId="29" fillId="13" borderId="0" xfId="5" applyFont="1" applyFill="1"/>
    <xf numFmtId="0" fontId="30" fillId="0" borderId="0" xfId="5" applyFont="1" applyBorder="1" applyAlignment="1" applyProtection="1">
      <alignment horizontal="center"/>
    </xf>
    <xf numFmtId="4" fontId="31" fillId="14" borderId="0" xfId="5" applyNumberFormat="1" applyFont="1" applyFill="1"/>
    <xf numFmtId="0" fontId="6" fillId="14" borderId="0" xfId="5" applyFont="1" applyFill="1"/>
    <xf numFmtId="165" fontId="6" fillId="14" borderId="0" xfId="8" applyFont="1" applyFill="1"/>
    <xf numFmtId="4" fontId="4" fillId="7" borderId="0" xfId="5" applyNumberFormat="1" applyFont="1" applyFill="1"/>
    <xf numFmtId="0" fontId="4" fillId="7" borderId="0" xfId="5" applyFont="1" applyFill="1"/>
    <xf numFmtId="4" fontId="4" fillId="6" borderId="0" xfId="5" applyNumberFormat="1" applyFont="1" applyFill="1"/>
    <xf numFmtId="0" fontId="4" fillId="6" borderId="0" xfId="5" applyFont="1" applyFill="1"/>
    <xf numFmtId="0" fontId="28" fillId="0" borderId="0" xfId="5" applyAlignment="1">
      <alignment horizontal="center"/>
    </xf>
    <xf numFmtId="4" fontId="5" fillId="0" borderId="0" xfId="5" applyNumberFormat="1" applyFont="1"/>
    <xf numFmtId="0" fontId="5" fillId="0" borderId="0" xfId="5" applyFont="1" applyAlignment="1">
      <alignment horizontal="center"/>
    </xf>
    <xf numFmtId="4" fontId="6" fillId="0" borderId="0" xfId="5" applyNumberFormat="1" applyFont="1"/>
    <xf numFmtId="0" fontId="6" fillId="0" borderId="0" xfId="5" applyFont="1" applyAlignment="1">
      <alignment horizontal="center" wrapText="1"/>
    </xf>
    <xf numFmtId="0" fontId="6" fillId="0" borderId="0" xfId="5" applyFont="1" applyAlignment="1">
      <alignment wrapText="1"/>
    </xf>
    <xf numFmtId="0" fontId="6" fillId="0" borderId="0" xfId="5" applyFont="1" applyBorder="1" applyAlignment="1" applyProtection="1">
      <alignment horizontal="center"/>
    </xf>
    <xf numFmtId="4" fontId="4" fillId="15" borderId="0" xfId="5" applyNumberFormat="1" applyFont="1" applyFill="1"/>
    <xf numFmtId="0" fontId="4" fillId="15" borderId="0" xfId="5" applyFont="1" applyFill="1"/>
    <xf numFmtId="4" fontId="4" fillId="16" borderId="0" xfId="5" applyNumberFormat="1" applyFont="1" applyFill="1"/>
    <xf numFmtId="0" fontId="4" fillId="16" borderId="0" xfId="5" applyFont="1" applyFill="1"/>
    <xf numFmtId="4" fontId="35" fillId="17" borderId="0" xfId="5" applyNumberFormat="1" applyFont="1" applyFill="1"/>
    <xf numFmtId="0" fontId="35" fillId="17" borderId="0" xfId="5" applyFont="1" applyFill="1"/>
    <xf numFmtId="4" fontId="4" fillId="9" borderId="0" xfId="5" applyNumberFormat="1" applyFont="1" applyFill="1"/>
    <xf numFmtId="0" fontId="4" fillId="9" borderId="0" xfId="5" applyFont="1" applyFill="1"/>
    <xf numFmtId="0" fontId="28" fillId="0" borderId="0" xfId="5"/>
    <xf numFmtId="0" fontId="23" fillId="3" borderId="1" xfId="0" quotePrefix="1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1" fillId="0" borderId="7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0" borderId="9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vertical="center"/>
    </xf>
    <xf numFmtId="0" fontId="35" fillId="10" borderId="0" xfId="5" applyFont="1" applyFill="1"/>
    <xf numFmtId="0" fontId="28" fillId="0" borderId="0" xfId="5"/>
    <xf numFmtId="0" fontId="6" fillId="0" borderId="0" xfId="5" applyFont="1" applyBorder="1" applyAlignment="1" applyProtection="1">
      <alignment horizontal="center"/>
    </xf>
    <xf numFmtId="0" fontId="30" fillId="0" borderId="0" xfId="5" applyFont="1" applyBorder="1" applyAlignment="1" applyProtection="1">
      <alignment horizontal="center"/>
    </xf>
    <xf numFmtId="0" fontId="3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</cellXfs>
  <cellStyles count="9">
    <cellStyle name="Normal" xfId="7" xr:uid="{44512E3B-63C1-4A3B-956E-F77CB870A5A4}"/>
    <cellStyle name="Normal 2" xfId="1" xr:uid="{FE97E582-1EA3-42F7-8AA9-0B9C915DC8FE}"/>
    <cellStyle name="Normal 3" xfId="2" xr:uid="{F243D64C-89C2-4019-956C-380FEC701681}"/>
    <cellStyle name="Normalno" xfId="0" builtinId="0"/>
    <cellStyle name="Normalno 2" xfId="3" xr:uid="{2893715E-DD68-446E-8A4F-951738188154}"/>
    <cellStyle name="Normalno 3" xfId="5" xr:uid="{AE5E6EF2-FBBE-417F-8721-C7D1049A9C22}"/>
    <cellStyle name="Normalno 4" xfId="6" xr:uid="{183F21F8-69C4-4937-8668-BC91346B89D0}"/>
    <cellStyle name="Zarez" xfId="4" builtinId="3"/>
    <cellStyle name="Zarez 2" xfId="8" xr:uid="{C3CA9851-208A-418B-848D-C8934A8FB8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C505-1942-441C-B0AA-53F2C68CC2AC}">
  <sheetPr>
    <pageSetUpPr fitToPage="1"/>
  </sheetPr>
  <dimension ref="A3:K47"/>
  <sheetViews>
    <sheetView tabSelected="1" topLeftCell="A10" zoomScaleNormal="100" workbookViewId="0">
      <selection activeCell="N30" sqref="N30"/>
    </sheetView>
  </sheetViews>
  <sheetFormatPr defaultRowHeight="15.75" x14ac:dyDescent="0.25"/>
  <cols>
    <col min="1" max="1" width="3.7109375" style="19" customWidth="1"/>
    <col min="2" max="4" width="9.140625" style="19"/>
    <col min="5" max="5" width="25.28515625" style="19" customWidth="1"/>
    <col min="6" max="6" width="19.85546875" style="19" customWidth="1"/>
    <col min="7" max="7" width="15.7109375" style="19" customWidth="1"/>
    <col min="8" max="8" width="17.5703125" style="19" customWidth="1"/>
    <col min="9" max="16384" width="9.140625" style="19"/>
  </cols>
  <sheetData>
    <row r="3" spans="1:8" ht="102.75" customHeight="1" x14ac:dyDescent="0.25">
      <c r="A3" s="123" t="s">
        <v>103</v>
      </c>
      <c r="B3" s="123"/>
      <c r="C3" s="123"/>
      <c r="D3" s="123"/>
      <c r="E3" s="123"/>
      <c r="F3" s="123"/>
      <c r="G3" s="123"/>
      <c r="H3" s="123"/>
    </row>
    <row r="4" spans="1:8" ht="23.25" customHeight="1" x14ac:dyDescent="0.25">
      <c r="A4" s="69"/>
      <c r="B4" s="69"/>
      <c r="C4" s="69"/>
      <c r="D4" s="69"/>
      <c r="E4" s="71"/>
      <c r="F4" s="69"/>
      <c r="G4" s="69"/>
      <c r="H4" s="69"/>
    </row>
    <row r="5" spans="1:8" x14ac:dyDescent="0.25">
      <c r="A5" s="123" t="s">
        <v>17</v>
      </c>
      <c r="B5" s="123"/>
      <c r="C5" s="123"/>
      <c r="D5" s="123"/>
      <c r="E5" s="123"/>
      <c r="F5" s="123"/>
      <c r="G5" s="123"/>
      <c r="H5" s="124"/>
    </row>
    <row r="6" spans="1:8" x14ac:dyDescent="0.25">
      <c r="A6" s="11"/>
      <c r="B6" s="11"/>
      <c r="C6" s="11"/>
      <c r="D6" s="11"/>
      <c r="E6" s="11"/>
      <c r="F6" s="11"/>
      <c r="G6" s="11"/>
      <c r="H6" s="12"/>
    </row>
    <row r="7" spans="1:8" ht="18" customHeight="1" x14ac:dyDescent="0.25">
      <c r="A7" s="108" t="s">
        <v>19</v>
      </c>
      <c r="B7" s="109"/>
      <c r="C7" s="109"/>
      <c r="D7" s="109"/>
      <c r="E7" s="109"/>
      <c r="F7" s="109"/>
      <c r="G7" s="109"/>
      <c r="H7" s="109"/>
    </row>
    <row r="8" spans="1:8" x14ac:dyDescent="0.25">
      <c r="A8" s="20"/>
      <c r="B8" s="21"/>
      <c r="C8" s="21"/>
      <c r="D8" s="21"/>
      <c r="E8" s="22"/>
      <c r="F8" s="23"/>
      <c r="G8" s="23"/>
      <c r="H8" s="40" t="s">
        <v>25</v>
      </c>
    </row>
    <row r="9" spans="1:8" ht="25.5" x14ac:dyDescent="0.25">
      <c r="A9" s="117" t="s">
        <v>27</v>
      </c>
      <c r="B9" s="118"/>
      <c r="C9" s="118"/>
      <c r="D9" s="118"/>
      <c r="E9" s="119"/>
      <c r="F9" s="13" t="s">
        <v>26</v>
      </c>
      <c r="G9" s="13" t="s">
        <v>59</v>
      </c>
      <c r="H9" s="14" t="s">
        <v>60</v>
      </c>
    </row>
    <row r="10" spans="1:8" x14ac:dyDescent="0.25">
      <c r="A10" s="120"/>
      <c r="B10" s="121"/>
      <c r="C10" s="121"/>
      <c r="D10" s="121"/>
      <c r="E10" s="122"/>
      <c r="F10" s="15" t="s">
        <v>25</v>
      </c>
      <c r="G10" s="15" t="s">
        <v>25</v>
      </c>
      <c r="H10" s="16" t="s">
        <v>25</v>
      </c>
    </row>
    <row r="11" spans="1:8" x14ac:dyDescent="0.25">
      <c r="A11" s="125" t="s">
        <v>0</v>
      </c>
      <c r="B11" s="106"/>
      <c r="C11" s="106"/>
      <c r="D11" s="106"/>
      <c r="E11" s="126"/>
      <c r="F11" s="48">
        <f t="shared" ref="F11:H11" si="0">F12+F13</f>
        <v>4143356.81</v>
      </c>
      <c r="G11" s="50">
        <f t="shared" si="0"/>
        <v>334298</v>
      </c>
      <c r="H11" s="50">
        <f t="shared" si="0"/>
        <v>4477654.8099999996</v>
      </c>
    </row>
    <row r="12" spans="1:8" ht="15" customHeight="1" x14ac:dyDescent="0.25">
      <c r="A12" s="17">
        <v>6</v>
      </c>
      <c r="B12" s="10" t="s">
        <v>9</v>
      </c>
      <c r="C12" s="33"/>
      <c r="D12" s="33"/>
      <c r="E12" s="34"/>
      <c r="F12" s="49">
        <v>4143356.81</v>
      </c>
      <c r="G12" s="51">
        <v>334298</v>
      </c>
      <c r="H12" s="52">
        <v>4477654.8099999996</v>
      </c>
    </row>
    <row r="13" spans="1:8" x14ac:dyDescent="0.25">
      <c r="A13" s="17">
        <v>7</v>
      </c>
      <c r="B13" s="10" t="s">
        <v>10</v>
      </c>
      <c r="C13" s="36"/>
      <c r="D13" s="36"/>
      <c r="E13" s="34"/>
      <c r="F13" s="49">
        <v>0</v>
      </c>
      <c r="G13" s="52">
        <v>0</v>
      </c>
      <c r="H13" s="52">
        <v>0</v>
      </c>
    </row>
    <row r="14" spans="1:8" x14ac:dyDescent="0.25">
      <c r="A14" s="37" t="s">
        <v>1</v>
      </c>
      <c r="B14" s="38"/>
      <c r="C14" s="38"/>
      <c r="D14" s="38"/>
      <c r="E14" s="31"/>
      <c r="F14" s="48">
        <f t="shared" ref="F14:H14" si="1">F15+F16</f>
        <v>4131196</v>
      </c>
      <c r="G14" s="50">
        <f t="shared" si="1"/>
        <v>334298</v>
      </c>
      <c r="H14" s="50">
        <f t="shared" si="1"/>
        <v>4465494</v>
      </c>
    </row>
    <row r="15" spans="1:8" ht="15" customHeight="1" x14ac:dyDescent="0.25">
      <c r="A15" s="17">
        <v>3</v>
      </c>
      <c r="B15" s="10" t="s">
        <v>11</v>
      </c>
      <c r="C15" s="33"/>
      <c r="D15" s="33"/>
      <c r="E15" s="39"/>
      <c r="F15" s="49">
        <v>4050918</v>
      </c>
      <c r="G15" s="52">
        <v>286006</v>
      </c>
      <c r="H15" s="52">
        <v>4336924</v>
      </c>
    </row>
    <row r="16" spans="1:8" x14ac:dyDescent="0.25">
      <c r="A16" s="17">
        <v>4</v>
      </c>
      <c r="B16" s="10" t="s">
        <v>13</v>
      </c>
      <c r="C16" s="36"/>
      <c r="D16" s="36"/>
      <c r="E16" s="34"/>
      <c r="F16" s="49">
        <v>80278</v>
      </c>
      <c r="G16" s="52">
        <v>48292</v>
      </c>
      <c r="H16" s="52">
        <v>128570</v>
      </c>
    </row>
    <row r="17" spans="1:11" x14ac:dyDescent="0.25">
      <c r="A17" s="105" t="s">
        <v>2</v>
      </c>
      <c r="B17" s="106"/>
      <c r="C17" s="106"/>
      <c r="D17" s="106"/>
      <c r="E17" s="107"/>
      <c r="F17" s="48">
        <f>F11-F14</f>
        <v>12160.810000000056</v>
      </c>
      <c r="G17" s="50">
        <f t="shared" ref="G17:H17" si="2">G11-G14</f>
        <v>0</v>
      </c>
      <c r="H17" s="50">
        <f t="shared" si="2"/>
        <v>12160.80999999959</v>
      </c>
    </row>
    <row r="18" spans="1:11" x14ac:dyDescent="0.25">
      <c r="A18" s="24"/>
      <c r="B18" s="25"/>
      <c r="C18" s="25"/>
      <c r="D18" s="25"/>
      <c r="E18" s="25"/>
      <c r="F18" s="18"/>
      <c r="G18" s="18"/>
      <c r="H18" s="18"/>
    </row>
    <row r="19" spans="1:11" ht="18" customHeight="1" x14ac:dyDescent="0.25">
      <c r="A19" s="11"/>
      <c r="B19" s="26"/>
      <c r="C19" s="26"/>
      <c r="D19" s="26"/>
      <c r="E19" s="26"/>
      <c r="F19" s="26"/>
      <c r="G19" s="27"/>
      <c r="H19" s="27"/>
    </row>
    <row r="20" spans="1:11" x14ac:dyDescent="0.25">
      <c r="A20" s="108" t="s">
        <v>20</v>
      </c>
      <c r="B20" s="108"/>
      <c r="C20" s="108"/>
      <c r="D20" s="108"/>
      <c r="E20" s="108"/>
      <c r="F20" s="108"/>
      <c r="G20" s="108"/>
      <c r="H20" s="108"/>
    </row>
    <row r="21" spans="1:11" x14ac:dyDescent="0.25">
      <c r="A21" s="11"/>
      <c r="B21" s="26"/>
      <c r="C21" s="26"/>
      <c r="D21" s="26"/>
      <c r="E21" s="26"/>
      <c r="F21" s="26"/>
      <c r="G21" s="27"/>
      <c r="H21" s="40" t="s">
        <v>25</v>
      </c>
    </row>
    <row r="22" spans="1:11" ht="25.5" x14ac:dyDescent="0.25">
      <c r="A22" s="117" t="s">
        <v>27</v>
      </c>
      <c r="B22" s="118"/>
      <c r="C22" s="118"/>
      <c r="D22" s="118"/>
      <c r="E22" s="119"/>
      <c r="F22" s="13" t="s">
        <v>26</v>
      </c>
      <c r="G22" s="13" t="s">
        <v>59</v>
      </c>
      <c r="H22" s="14" t="s">
        <v>60</v>
      </c>
    </row>
    <row r="23" spans="1:11" x14ac:dyDescent="0.25">
      <c r="A23" s="120"/>
      <c r="B23" s="121"/>
      <c r="C23" s="121"/>
      <c r="D23" s="121"/>
      <c r="E23" s="122"/>
      <c r="F23" s="15" t="s">
        <v>25</v>
      </c>
      <c r="G23" s="15" t="s">
        <v>25</v>
      </c>
      <c r="H23" s="16" t="s">
        <v>25</v>
      </c>
    </row>
    <row r="24" spans="1:11" ht="15" customHeight="1" x14ac:dyDescent="0.25">
      <c r="A24" s="17">
        <v>8</v>
      </c>
      <c r="B24" s="41" t="s">
        <v>15</v>
      </c>
      <c r="C24" s="36"/>
      <c r="D24" s="36"/>
      <c r="E24" s="34"/>
      <c r="F24" s="35">
        <v>0</v>
      </c>
      <c r="G24" s="35">
        <v>0</v>
      </c>
      <c r="H24" s="35">
        <v>0</v>
      </c>
      <c r="K24" s="28"/>
    </row>
    <row r="25" spans="1:11" ht="15" customHeight="1" x14ac:dyDescent="0.25">
      <c r="A25" s="17">
        <v>5</v>
      </c>
      <c r="B25" s="10" t="s">
        <v>16</v>
      </c>
      <c r="C25" s="36"/>
      <c r="D25" s="36"/>
      <c r="E25" s="34"/>
      <c r="F25" s="35">
        <v>0</v>
      </c>
      <c r="G25" s="35">
        <v>0</v>
      </c>
      <c r="H25" s="35">
        <v>0</v>
      </c>
      <c r="K25" s="28"/>
    </row>
    <row r="26" spans="1:11" x14ac:dyDescent="0.25">
      <c r="A26" s="105" t="s">
        <v>3</v>
      </c>
      <c r="B26" s="106"/>
      <c r="C26" s="106"/>
      <c r="D26" s="106"/>
      <c r="E26" s="107"/>
      <c r="F26" s="32">
        <f t="shared" ref="F26:H26" si="3">F24-F25</f>
        <v>0</v>
      </c>
      <c r="G26" s="32">
        <f t="shared" si="3"/>
        <v>0</v>
      </c>
      <c r="H26" s="32">
        <f t="shared" si="3"/>
        <v>0</v>
      </c>
    </row>
    <row r="27" spans="1:11" ht="40.5" customHeight="1" x14ac:dyDescent="0.25">
      <c r="A27" s="11"/>
      <c r="B27" s="26"/>
      <c r="C27" s="26"/>
      <c r="D27" s="26"/>
      <c r="E27" s="26"/>
      <c r="F27" s="26"/>
      <c r="G27" s="27"/>
      <c r="H27" s="27"/>
    </row>
    <row r="28" spans="1:11" x14ac:dyDescent="0.25">
      <c r="A28" s="108" t="s">
        <v>23</v>
      </c>
      <c r="B28" s="109"/>
      <c r="C28" s="109"/>
      <c r="D28" s="109"/>
      <c r="E28" s="109"/>
      <c r="F28" s="109"/>
      <c r="G28" s="109"/>
      <c r="H28" s="109"/>
    </row>
    <row r="29" spans="1:11" x14ac:dyDescent="0.25">
      <c r="A29" s="29"/>
      <c r="B29" s="26"/>
      <c r="C29" s="26"/>
      <c r="D29" s="26"/>
      <c r="E29" s="26"/>
      <c r="F29" s="26"/>
      <c r="G29" s="27"/>
      <c r="H29" s="27"/>
    </row>
    <row r="30" spans="1:11" ht="25.5" x14ac:dyDescent="0.25">
      <c r="A30" s="117" t="s">
        <v>27</v>
      </c>
      <c r="B30" s="118"/>
      <c r="C30" s="118"/>
      <c r="D30" s="118"/>
      <c r="E30" s="119"/>
      <c r="F30" s="13" t="s">
        <v>26</v>
      </c>
      <c r="G30" s="13" t="s">
        <v>59</v>
      </c>
      <c r="H30" s="14" t="s">
        <v>60</v>
      </c>
    </row>
    <row r="31" spans="1:11" x14ac:dyDescent="0.25">
      <c r="A31" s="120"/>
      <c r="B31" s="121"/>
      <c r="C31" s="121"/>
      <c r="D31" s="121"/>
      <c r="E31" s="122"/>
      <c r="F31" s="15" t="s">
        <v>25</v>
      </c>
      <c r="G31" s="15" t="s">
        <v>25</v>
      </c>
      <c r="H31" s="16" t="s">
        <v>25</v>
      </c>
    </row>
    <row r="32" spans="1:11" ht="29.25" customHeight="1" x14ac:dyDescent="0.25">
      <c r="A32" s="110" t="s">
        <v>21</v>
      </c>
      <c r="B32" s="111"/>
      <c r="C32" s="111"/>
      <c r="D32" s="111"/>
      <c r="E32" s="112"/>
      <c r="F32" s="53"/>
      <c r="G32" s="43"/>
      <c r="H32" s="43"/>
    </row>
    <row r="33" spans="1:8" x14ac:dyDescent="0.25">
      <c r="A33" s="42">
        <v>9</v>
      </c>
      <c r="B33" s="44" t="s">
        <v>28</v>
      </c>
      <c r="C33" s="30"/>
      <c r="D33" s="30"/>
      <c r="E33" s="30"/>
      <c r="F33" s="54">
        <v>-12160.81</v>
      </c>
      <c r="G33" s="54">
        <v>0</v>
      </c>
      <c r="H33" s="54">
        <v>-12160.81</v>
      </c>
    </row>
    <row r="34" spans="1:8" x14ac:dyDescent="0.25">
      <c r="A34" s="42">
        <v>9</v>
      </c>
      <c r="B34" s="44" t="s">
        <v>29</v>
      </c>
      <c r="C34" s="30"/>
      <c r="D34" s="30"/>
      <c r="E34" s="30"/>
      <c r="F34" s="55">
        <v>0</v>
      </c>
      <c r="G34" s="55">
        <v>0</v>
      </c>
      <c r="H34" s="55">
        <v>0</v>
      </c>
    </row>
    <row r="35" spans="1:8" ht="29.25" customHeight="1" x14ac:dyDescent="0.25">
      <c r="A35" s="113" t="s">
        <v>30</v>
      </c>
      <c r="B35" s="114"/>
      <c r="C35" s="114"/>
      <c r="D35" s="114"/>
      <c r="E35" s="114"/>
      <c r="F35" s="50">
        <f>F33-F34</f>
        <v>-12160.81</v>
      </c>
      <c r="G35" s="50">
        <f t="shared" ref="G35" si="4">G33-G34</f>
        <v>0</v>
      </c>
      <c r="H35" s="50">
        <f>H33-H34</f>
        <v>-12160.81</v>
      </c>
    </row>
    <row r="36" spans="1:8" x14ac:dyDescent="0.25">
      <c r="A36" s="29"/>
      <c r="B36" s="26"/>
      <c r="C36" s="26"/>
      <c r="D36" s="26"/>
      <c r="E36" s="26"/>
      <c r="F36" s="26"/>
      <c r="G36" s="27"/>
      <c r="H36" s="27"/>
    </row>
    <row r="37" spans="1:8" ht="36" customHeight="1" x14ac:dyDescent="0.25"/>
    <row r="38" spans="1:8" x14ac:dyDescent="0.25">
      <c r="A38" s="108" t="s">
        <v>31</v>
      </c>
      <c r="B38" s="109"/>
      <c r="C38" s="109"/>
      <c r="D38" s="109"/>
      <c r="E38" s="109"/>
      <c r="F38" s="109"/>
      <c r="G38" s="109"/>
      <c r="H38" s="109"/>
    </row>
    <row r="39" spans="1:8" x14ac:dyDescent="0.25">
      <c r="A39" s="29"/>
      <c r="B39" s="26"/>
      <c r="C39" s="26"/>
      <c r="D39" s="26"/>
      <c r="E39" s="26"/>
      <c r="F39" s="26"/>
      <c r="G39" s="27"/>
      <c r="H39" s="27"/>
    </row>
    <row r="40" spans="1:8" ht="25.5" x14ac:dyDescent="0.25">
      <c r="A40" s="117" t="s">
        <v>24</v>
      </c>
      <c r="B40" s="118"/>
      <c r="C40" s="118"/>
      <c r="D40" s="118"/>
      <c r="E40" s="119"/>
      <c r="F40" s="13" t="s">
        <v>26</v>
      </c>
      <c r="G40" s="13" t="s">
        <v>59</v>
      </c>
      <c r="H40" s="14" t="s">
        <v>60</v>
      </c>
    </row>
    <row r="41" spans="1:8" x14ac:dyDescent="0.25">
      <c r="A41" s="120"/>
      <c r="B41" s="121"/>
      <c r="C41" s="121"/>
      <c r="D41" s="121"/>
      <c r="E41" s="122"/>
      <c r="F41" s="15" t="s">
        <v>25</v>
      </c>
      <c r="G41" s="15" t="s">
        <v>25</v>
      </c>
      <c r="H41" s="16" t="s">
        <v>25</v>
      </c>
    </row>
    <row r="42" spans="1:8" x14ac:dyDescent="0.25">
      <c r="A42" s="44" t="s">
        <v>32</v>
      </c>
      <c r="B42" s="45"/>
      <c r="C42" s="46"/>
      <c r="D42" s="46"/>
      <c r="E42" s="46"/>
      <c r="F42" s="55">
        <f>F11+F24+F33</f>
        <v>4131196</v>
      </c>
      <c r="G42" s="55">
        <f>G11+G24+G33</f>
        <v>334298</v>
      </c>
      <c r="H42" s="55">
        <f>H11+H24+H33</f>
        <v>4465494</v>
      </c>
    </row>
    <row r="43" spans="1:8" x14ac:dyDescent="0.25">
      <c r="A43" s="44" t="s">
        <v>33</v>
      </c>
      <c r="B43" s="45"/>
      <c r="C43" s="46"/>
      <c r="D43" s="46"/>
      <c r="E43" s="46"/>
      <c r="F43" s="55">
        <f>(F14+F25+F34)</f>
        <v>4131196</v>
      </c>
      <c r="G43" s="55">
        <f>(G14+G25+G34)</f>
        <v>334298</v>
      </c>
      <c r="H43" s="55">
        <f>(H14+H25+H34)</f>
        <v>4465494</v>
      </c>
    </row>
    <row r="44" spans="1:8" x14ac:dyDescent="0.25">
      <c r="A44" s="115" t="s">
        <v>34</v>
      </c>
      <c r="B44" s="116"/>
      <c r="C44" s="116"/>
      <c r="D44" s="116"/>
      <c r="E44" s="116"/>
      <c r="F44" s="56">
        <f t="shared" ref="F44:H44" si="5">F42-F43</f>
        <v>0</v>
      </c>
      <c r="G44" s="56">
        <f t="shared" si="5"/>
        <v>0</v>
      </c>
      <c r="H44" s="56">
        <f t="shared" si="5"/>
        <v>0</v>
      </c>
    </row>
    <row r="47" spans="1:8" x14ac:dyDescent="0.25">
      <c r="A47" s="28"/>
    </row>
  </sheetData>
  <mergeCells count="16">
    <mergeCell ref="A22:E23"/>
    <mergeCell ref="A20:H20"/>
    <mergeCell ref="A3:H3"/>
    <mergeCell ref="A5:H5"/>
    <mergeCell ref="A7:H7"/>
    <mergeCell ref="A11:E11"/>
    <mergeCell ref="A17:E17"/>
    <mergeCell ref="A9:E10"/>
    <mergeCell ref="A26:E26"/>
    <mergeCell ref="A28:H28"/>
    <mergeCell ref="A32:E32"/>
    <mergeCell ref="A35:E35"/>
    <mergeCell ref="A44:E44"/>
    <mergeCell ref="A30:E31"/>
    <mergeCell ref="A40:E41"/>
    <mergeCell ref="A38:H38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0D6C-B507-49A3-A477-741539F9460A}">
  <sheetPr>
    <pageSetUpPr fitToPage="1"/>
  </sheetPr>
  <dimension ref="A1:F24"/>
  <sheetViews>
    <sheetView workbookViewId="0">
      <selection activeCell="E35" sqref="E35"/>
    </sheetView>
  </sheetViews>
  <sheetFormatPr defaultRowHeight="12.75" x14ac:dyDescent="0.2"/>
  <cols>
    <col min="1" max="1" width="8.140625" style="72" customWidth="1"/>
    <col min="2" max="2" width="79.5703125" style="72" customWidth="1"/>
    <col min="3" max="3" width="12.85546875" style="72" customWidth="1"/>
    <col min="4" max="4" width="11" style="72" customWidth="1"/>
    <col min="5" max="5" width="0.85546875" style="72" customWidth="1"/>
    <col min="6" max="6" width="12.7109375" style="72" customWidth="1"/>
    <col min="7" max="16384" width="9.140625" style="72"/>
  </cols>
  <sheetData>
    <row r="1" spans="1:6" x14ac:dyDescent="0.2">
      <c r="A1" s="128" t="s">
        <v>94</v>
      </c>
      <c r="B1" s="128"/>
      <c r="C1" s="128"/>
    </row>
    <row r="2" spans="1:6" x14ac:dyDescent="0.2">
      <c r="A2" s="128" t="s">
        <v>35</v>
      </c>
      <c r="B2" s="128"/>
    </row>
    <row r="3" spans="1:6" x14ac:dyDescent="0.2">
      <c r="A3" s="128" t="s">
        <v>36</v>
      </c>
      <c r="B3" s="128"/>
      <c r="C3" s="128"/>
    </row>
    <row r="4" spans="1:6" x14ac:dyDescent="0.2">
      <c r="A4" s="128" t="s">
        <v>37</v>
      </c>
      <c r="B4" s="128"/>
      <c r="C4" s="73"/>
      <c r="D4" s="76"/>
    </row>
    <row r="5" spans="1:6" x14ac:dyDescent="0.2">
      <c r="A5" s="128" t="s">
        <v>38</v>
      </c>
      <c r="B5" s="128"/>
      <c r="C5" s="73"/>
      <c r="D5" s="75"/>
    </row>
    <row r="7" spans="1:6" ht="27" customHeight="1" x14ac:dyDescent="0.2">
      <c r="A7" s="74" t="s">
        <v>93</v>
      </c>
      <c r="B7" s="74" t="s">
        <v>122</v>
      </c>
      <c r="C7" s="74" t="s">
        <v>121</v>
      </c>
      <c r="D7" s="74" t="s">
        <v>120</v>
      </c>
      <c r="E7" s="74" t="s">
        <v>92</v>
      </c>
      <c r="F7" s="74" t="s">
        <v>119</v>
      </c>
    </row>
    <row r="8" spans="1:6" x14ac:dyDescent="0.2">
      <c r="A8" s="127" t="s">
        <v>118</v>
      </c>
      <c r="B8" s="128"/>
      <c r="C8" s="128"/>
      <c r="D8" s="128"/>
      <c r="E8" s="128"/>
      <c r="F8" s="128"/>
    </row>
    <row r="9" spans="1:6" x14ac:dyDescent="0.2">
      <c r="A9" s="72" t="s">
        <v>90</v>
      </c>
      <c r="B9" s="72" t="s">
        <v>89</v>
      </c>
      <c r="C9" s="61">
        <v>2957579</v>
      </c>
      <c r="D9" s="61">
        <v>322029</v>
      </c>
      <c r="E9" s="73" t="s">
        <v>117</v>
      </c>
      <c r="F9" s="61">
        <v>3279608</v>
      </c>
    </row>
    <row r="10" spans="1:6" x14ac:dyDescent="0.2">
      <c r="A10" s="72" t="s">
        <v>88</v>
      </c>
      <c r="B10" s="72" t="s">
        <v>87</v>
      </c>
      <c r="C10" s="61">
        <v>132</v>
      </c>
      <c r="D10" s="61">
        <v>0</v>
      </c>
      <c r="E10" s="73" t="s">
        <v>104</v>
      </c>
      <c r="F10" s="61">
        <v>132</v>
      </c>
    </row>
    <row r="11" spans="1:6" x14ac:dyDescent="0.2">
      <c r="A11" s="72" t="s">
        <v>86</v>
      </c>
      <c r="B11" s="72" t="s">
        <v>85</v>
      </c>
      <c r="C11" s="61">
        <v>234012</v>
      </c>
      <c r="D11" s="61">
        <v>0</v>
      </c>
      <c r="E11" s="73" t="s">
        <v>104</v>
      </c>
      <c r="F11" s="61">
        <v>234012</v>
      </c>
    </row>
    <row r="12" spans="1:6" x14ac:dyDescent="0.2">
      <c r="A12" s="72" t="s">
        <v>84</v>
      </c>
      <c r="B12" s="72" t="s">
        <v>83</v>
      </c>
      <c r="C12" s="61">
        <v>25818</v>
      </c>
      <c r="D12" s="61">
        <v>21092</v>
      </c>
      <c r="E12" s="73" t="s">
        <v>116</v>
      </c>
      <c r="F12" s="61">
        <v>46910</v>
      </c>
    </row>
    <row r="13" spans="1:6" x14ac:dyDescent="0.2">
      <c r="A13" s="72" t="s">
        <v>82</v>
      </c>
      <c r="B13" s="72" t="s">
        <v>81</v>
      </c>
      <c r="C13" s="61">
        <v>925815.81</v>
      </c>
      <c r="D13" s="61">
        <v>-8823</v>
      </c>
      <c r="E13" s="73" t="s">
        <v>115</v>
      </c>
      <c r="F13" s="61">
        <v>916992.81</v>
      </c>
    </row>
    <row r="14" spans="1:6" x14ac:dyDescent="0.2">
      <c r="A14" s="72" t="s">
        <v>80</v>
      </c>
      <c r="B14" s="72" t="s">
        <v>79</v>
      </c>
      <c r="C14" s="61">
        <v>0</v>
      </c>
      <c r="D14" s="61">
        <v>0</v>
      </c>
      <c r="E14" s="73" t="s">
        <v>114</v>
      </c>
      <c r="F14" s="61">
        <v>0</v>
      </c>
    </row>
    <row r="15" spans="1:6" x14ac:dyDescent="0.2">
      <c r="A15" s="72" t="s">
        <v>49</v>
      </c>
      <c r="B15" s="72" t="s">
        <v>12</v>
      </c>
      <c r="C15" s="61">
        <v>2839922</v>
      </c>
      <c r="D15" s="61">
        <v>295289</v>
      </c>
      <c r="E15" s="73" t="s">
        <v>113</v>
      </c>
      <c r="F15" s="61">
        <v>3135211</v>
      </c>
    </row>
    <row r="16" spans="1:6" x14ac:dyDescent="0.2">
      <c r="A16" s="72" t="s">
        <v>44</v>
      </c>
      <c r="B16" s="72" t="s">
        <v>18</v>
      </c>
      <c r="C16" s="61">
        <v>1114752</v>
      </c>
      <c r="D16" s="61">
        <v>12843</v>
      </c>
      <c r="E16" s="73" t="s">
        <v>112</v>
      </c>
      <c r="F16" s="61">
        <v>1127595</v>
      </c>
    </row>
    <row r="17" spans="1:6" x14ac:dyDescent="0.2">
      <c r="A17" s="72" t="s">
        <v>47</v>
      </c>
      <c r="B17" s="72" t="s">
        <v>48</v>
      </c>
      <c r="C17" s="61">
        <v>4247</v>
      </c>
      <c r="D17" s="61">
        <v>-200</v>
      </c>
      <c r="E17" s="73" t="s">
        <v>111</v>
      </c>
      <c r="F17" s="61">
        <v>4047</v>
      </c>
    </row>
    <row r="18" spans="1:6" x14ac:dyDescent="0.2">
      <c r="A18" s="72" t="s">
        <v>54</v>
      </c>
      <c r="B18" s="72" t="s">
        <v>55</v>
      </c>
      <c r="C18" s="61">
        <v>1229</v>
      </c>
      <c r="D18" s="61">
        <v>0</v>
      </c>
      <c r="E18" s="73" t="s">
        <v>104</v>
      </c>
      <c r="F18" s="61">
        <v>1229</v>
      </c>
    </row>
    <row r="19" spans="1:6" x14ac:dyDescent="0.2">
      <c r="A19" s="72" t="s">
        <v>45</v>
      </c>
      <c r="B19" s="72" t="s">
        <v>46</v>
      </c>
      <c r="C19" s="61">
        <v>90768</v>
      </c>
      <c r="D19" s="61">
        <v>-24300</v>
      </c>
      <c r="E19" s="73" t="s">
        <v>110</v>
      </c>
      <c r="F19" s="61">
        <v>66468</v>
      </c>
    </row>
    <row r="20" spans="1:6" x14ac:dyDescent="0.2">
      <c r="A20" s="72" t="s">
        <v>109</v>
      </c>
      <c r="B20" s="72" t="s">
        <v>108</v>
      </c>
      <c r="C20" s="61">
        <v>0</v>
      </c>
      <c r="D20" s="61">
        <v>2374</v>
      </c>
      <c r="E20" s="73" t="s">
        <v>107</v>
      </c>
      <c r="F20" s="61">
        <v>2374</v>
      </c>
    </row>
    <row r="21" spans="1:6" x14ac:dyDescent="0.2">
      <c r="A21" s="72" t="s">
        <v>51</v>
      </c>
      <c r="B21" s="72" t="s">
        <v>52</v>
      </c>
      <c r="C21" s="61">
        <v>929</v>
      </c>
      <c r="D21" s="61">
        <v>0</v>
      </c>
      <c r="E21" s="73" t="s">
        <v>104</v>
      </c>
      <c r="F21" s="61">
        <v>929</v>
      </c>
    </row>
    <row r="22" spans="1:6" x14ac:dyDescent="0.2">
      <c r="A22" s="72" t="s">
        <v>53</v>
      </c>
      <c r="B22" s="72" t="s">
        <v>22</v>
      </c>
      <c r="C22" s="61">
        <v>79349</v>
      </c>
      <c r="D22" s="61">
        <v>48292</v>
      </c>
      <c r="E22" s="73" t="s">
        <v>106</v>
      </c>
      <c r="F22" s="61">
        <v>127641</v>
      </c>
    </row>
    <row r="23" spans="1:6" x14ac:dyDescent="0.2">
      <c r="A23" s="127" t="s">
        <v>105</v>
      </c>
      <c r="B23" s="128"/>
      <c r="C23" s="128"/>
      <c r="D23" s="128"/>
      <c r="E23" s="128"/>
      <c r="F23" s="128"/>
    </row>
    <row r="24" spans="1:6" x14ac:dyDescent="0.2">
      <c r="A24" s="72" t="s">
        <v>68</v>
      </c>
      <c r="B24" s="72" t="s">
        <v>57</v>
      </c>
      <c r="C24" s="61">
        <v>-12160.81</v>
      </c>
      <c r="D24" s="61">
        <v>0</v>
      </c>
      <c r="E24" s="73" t="s">
        <v>104</v>
      </c>
      <c r="F24" s="61">
        <v>-12160.81</v>
      </c>
    </row>
  </sheetData>
  <mergeCells count="7">
    <mergeCell ref="A23:F23"/>
    <mergeCell ref="A1:C1"/>
    <mergeCell ref="A2:B2"/>
    <mergeCell ref="A3:C3"/>
    <mergeCell ref="A4:B4"/>
    <mergeCell ref="A5:B5"/>
    <mergeCell ref="A8:F8"/>
  </mergeCells>
  <pageMargins left="0.75" right="0.75" top="1" bottom="1" header="0.5" footer="0.5"/>
  <pageSetup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6C3E-59F5-4C02-ADFE-BCECD3B85113}">
  <sheetPr>
    <pageSetUpPr fitToPage="1"/>
  </sheetPr>
  <dimension ref="A1:F124"/>
  <sheetViews>
    <sheetView workbookViewId="0">
      <selection activeCell="L22" sqref="L22"/>
    </sheetView>
  </sheetViews>
  <sheetFormatPr defaultRowHeight="12.75" x14ac:dyDescent="0.2"/>
  <cols>
    <col min="1" max="1" width="10" style="72" customWidth="1"/>
    <col min="2" max="2" width="79.5703125" style="72" customWidth="1"/>
    <col min="3" max="3" width="12.85546875" style="72" customWidth="1"/>
    <col min="4" max="4" width="19" style="72" customWidth="1"/>
    <col min="5" max="5" width="12.85546875" style="72" hidden="1" customWidth="1"/>
    <col min="6" max="6" width="12.7109375" style="72" customWidth="1"/>
    <col min="7" max="16384" width="9.140625" style="72"/>
  </cols>
  <sheetData>
    <row r="1" spans="1:6" x14ac:dyDescent="0.2">
      <c r="A1" s="128" t="s">
        <v>94</v>
      </c>
      <c r="B1" s="128"/>
      <c r="C1" s="128"/>
    </row>
    <row r="2" spans="1:6" x14ac:dyDescent="0.2">
      <c r="A2" s="128" t="s">
        <v>35</v>
      </c>
      <c r="B2" s="128"/>
    </row>
    <row r="3" spans="1:6" x14ac:dyDescent="0.2">
      <c r="A3" s="128" t="s">
        <v>36</v>
      </c>
      <c r="B3" s="128"/>
      <c r="C3" s="128"/>
    </row>
    <row r="4" spans="1:6" x14ac:dyDescent="0.2">
      <c r="A4" s="128" t="s">
        <v>37</v>
      </c>
      <c r="B4" s="128"/>
      <c r="C4" s="73"/>
      <c r="D4" s="76"/>
    </row>
    <row r="5" spans="1:6" x14ac:dyDescent="0.2">
      <c r="A5" s="128" t="s">
        <v>38</v>
      </c>
      <c r="B5" s="128"/>
      <c r="C5" s="73"/>
      <c r="D5" s="75"/>
    </row>
    <row r="6" spans="1:6" x14ac:dyDescent="0.2">
      <c r="A6" s="130" t="s">
        <v>127</v>
      </c>
      <c r="B6" s="128"/>
      <c r="C6" s="128"/>
    </row>
    <row r="7" spans="1:6" x14ac:dyDescent="0.2">
      <c r="A7" s="129" t="s">
        <v>98</v>
      </c>
      <c r="B7" s="128"/>
      <c r="C7" s="128"/>
    </row>
    <row r="8" spans="1:6" ht="22.5" customHeight="1" x14ac:dyDescent="0.2">
      <c r="B8" s="62" t="s">
        <v>126</v>
      </c>
    </row>
    <row r="9" spans="1:6" ht="25.5" x14ac:dyDescent="0.2">
      <c r="A9" s="65" t="s">
        <v>93</v>
      </c>
      <c r="B9" s="64" t="s">
        <v>42</v>
      </c>
      <c r="C9" s="62" t="s">
        <v>125</v>
      </c>
      <c r="D9" s="62" t="s">
        <v>124</v>
      </c>
      <c r="E9" s="65" t="s">
        <v>92</v>
      </c>
      <c r="F9" s="62" t="s">
        <v>123</v>
      </c>
    </row>
    <row r="10" spans="1:6" x14ac:dyDescent="0.2">
      <c r="A10" s="64" t="s">
        <v>91</v>
      </c>
      <c r="B10" s="64"/>
      <c r="C10" s="63">
        <v>4152156.81</v>
      </c>
      <c r="D10" s="63">
        <v>334298</v>
      </c>
      <c r="E10" s="63">
        <v>8.0500000000000007</v>
      </c>
      <c r="F10" s="63">
        <v>4486454.8099999996</v>
      </c>
    </row>
    <row r="11" spans="1:6" x14ac:dyDescent="0.2">
      <c r="A11" s="64" t="s">
        <v>39</v>
      </c>
      <c r="B11" s="64" t="s">
        <v>9</v>
      </c>
      <c r="C11" s="63">
        <v>4143356.81</v>
      </c>
      <c r="D11" s="63">
        <v>334298</v>
      </c>
      <c r="E11" s="63">
        <v>8.07</v>
      </c>
      <c r="F11" s="63">
        <v>4477654.8099999996</v>
      </c>
    </row>
    <row r="12" spans="1:6" x14ac:dyDescent="0.2">
      <c r="A12" s="72" t="s">
        <v>90</v>
      </c>
      <c r="B12" s="72" t="s">
        <v>89</v>
      </c>
      <c r="C12" s="61">
        <v>2957579</v>
      </c>
      <c r="D12" s="61">
        <v>322029</v>
      </c>
      <c r="E12" s="61">
        <v>10.89</v>
      </c>
      <c r="F12" s="61">
        <v>3279608</v>
      </c>
    </row>
    <row r="13" spans="1:6" x14ac:dyDescent="0.2">
      <c r="A13" s="60" t="s">
        <v>63</v>
      </c>
      <c r="B13" s="60"/>
      <c r="C13" s="59">
        <v>2957579</v>
      </c>
      <c r="D13" s="59">
        <v>322029</v>
      </c>
      <c r="E13" s="59">
        <v>10.89</v>
      </c>
      <c r="F13" s="59">
        <v>3279608</v>
      </c>
    </row>
    <row r="14" spans="1:6" x14ac:dyDescent="0.2">
      <c r="A14" s="58" t="s">
        <v>61</v>
      </c>
      <c r="B14" s="58"/>
      <c r="C14" s="57">
        <v>2957579</v>
      </c>
      <c r="D14" s="57">
        <v>322029</v>
      </c>
      <c r="E14" s="57">
        <v>10.89</v>
      </c>
      <c r="F14" s="57">
        <v>3279608</v>
      </c>
    </row>
    <row r="15" spans="1:6" x14ac:dyDescent="0.2">
      <c r="A15" s="72" t="s">
        <v>88</v>
      </c>
      <c r="B15" s="72" t="s">
        <v>87</v>
      </c>
      <c r="C15" s="61">
        <v>132</v>
      </c>
      <c r="D15" s="61">
        <v>0</v>
      </c>
      <c r="E15" s="61">
        <v>0</v>
      </c>
      <c r="F15" s="61">
        <v>132</v>
      </c>
    </row>
    <row r="16" spans="1:6" x14ac:dyDescent="0.2">
      <c r="A16" s="60" t="s">
        <v>74</v>
      </c>
      <c r="B16" s="60"/>
      <c r="C16" s="59">
        <v>132</v>
      </c>
      <c r="D16" s="59">
        <v>0</v>
      </c>
      <c r="E16" s="59">
        <v>0</v>
      </c>
      <c r="F16" s="59">
        <v>132</v>
      </c>
    </row>
    <row r="17" spans="1:6" x14ac:dyDescent="0.2">
      <c r="A17" s="58" t="s">
        <v>73</v>
      </c>
      <c r="B17" s="58"/>
      <c r="C17" s="57">
        <v>132</v>
      </c>
      <c r="D17" s="57">
        <v>0</v>
      </c>
      <c r="E17" s="57">
        <v>0</v>
      </c>
      <c r="F17" s="57">
        <v>132</v>
      </c>
    </row>
    <row r="18" spans="1:6" x14ac:dyDescent="0.2">
      <c r="A18" s="72" t="s">
        <v>86</v>
      </c>
      <c r="B18" s="72" t="s">
        <v>85</v>
      </c>
      <c r="C18" s="61">
        <v>234012</v>
      </c>
      <c r="D18" s="61">
        <v>0</v>
      </c>
      <c r="E18" s="61">
        <v>0</v>
      </c>
      <c r="F18" s="61">
        <v>234012</v>
      </c>
    </row>
    <row r="19" spans="1:6" x14ac:dyDescent="0.2">
      <c r="A19" s="60" t="s">
        <v>65</v>
      </c>
      <c r="B19" s="60"/>
      <c r="C19" s="59">
        <v>232685</v>
      </c>
      <c r="D19" s="59">
        <v>0</v>
      </c>
      <c r="E19" s="59">
        <v>0</v>
      </c>
      <c r="F19" s="59">
        <v>232685</v>
      </c>
    </row>
    <row r="20" spans="1:6" x14ac:dyDescent="0.2">
      <c r="A20" s="58" t="s">
        <v>71</v>
      </c>
      <c r="B20" s="58"/>
      <c r="C20" s="57">
        <v>232685</v>
      </c>
      <c r="D20" s="57">
        <v>0</v>
      </c>
      <c r="E20" s="57">
        <v>0</v>
      </c>
      <c r="F20" s="57">
        <v>232685</v>
      </c>
    </row>
    <row r="21" spans="1:6" x14ac:dyDescent="0.2">
      <c r="A21" s="60" t="s">
        <v>76</v>
      </c>
      <c r="B21" s="60"/>
      <c r="C21" s="59">
        <v>1327</v>
      </c>
      <c r="D21" s="59">
        <v>0</v>
      </c>
      <c r="E21" s="59">
        <v>0</v>
      </c>
      <c r="F21" s="59">
        <v>1327</v>
      </c>
    </row>
    <row r="22" spans="1:6" x14ac:dyDescent="0.2">
      <c r="A22" s="58" t="s">
        <v>75</v>
      </c>
      <c r="B22" s="58"/>
      <c r="C22" s="57">
        <v>1327</v>
      </c>
      <c r="D22" s="57">
        <v>0</v>
      </c>
      <c r="E22" s="57">
        <v>0</v>
      </c>
      <c r="F22" s="57">
        <v>1327</v>
      </c>
    </row>
    <row r="23" spans="1:6" x14ac:dyDescent="0.2">
      <c r="A23" s="72" t="s">
        <v>84</v>
      </c>
      <c r="B23" s="72" t="s">
        <v>83</v>
      </c>
      <c r="C23" s="61">
        <v>25818</v>
      </c>
      <c r="D23" s="61">
        <v>21092</v>
      </c>
      <c r="E23" s="61">
        <v>81.69</v>
      </c>
      <c r="F23" s="61">
        <v>46910</v>
      </c>
    </row>
    <row r="24" spans="1:6" x14ac:dyDescent="0.2">
      <c r="A24" s="60" t="s">
        <v>74</v>
      </c>
      <c r="B24" s="60"/>
      <c r="C24" s="59">
        <v>7300</v>
      </c>
      <c r="D24" s="59">
        <v>20000</v>
      </c>
      <c r="E24" s="59">
        <v>273.97000000000003</v>
      </c>
      <c r="F24" s="59">
        <v>27300</v>
      </c>
    </row>
    <row r="25" spans="1:6" x14ac:dyDescent="0.2">
      <c r="A25" s="58" t="s">
        <v>73</v>
      </c>
      <c r="B25" s="58"/>
      <c r="C25" s="57">
        <v>7300</v>
      </c>
      <c r="D25" s="57">
        <v>20000</v>
      </c>
      <c r="E25" s="57">
        <v>273.97000000000003</v>
      </c>
      <c r="F25" s="57">
        <v>27300</v>
      </c>
    </row>
    <row r="26" spans="1:6" x14ac:dyDescent="0.2">
      <c r="A26" s="60" t="s">
        <v>70</v>
      </c>
      <c r="B26" s="60"/>
      <c r="C26" s="59">
        <v>18518</v>
      </c>
      <c r="D26" s="59">
        <v>1092</v>
      </c>
      <c r="E26" s="59">
        <v>5.9</v>
      </c>
      <c r="F26" s="59">
        <v>19610</v>
      </c>
    </row>
    <row r="27" spans="1:6" x14ac:dyDescent="0.2">
      <c r="A27" s="58" t="s">
        <v>69</v>
      </c>
      <c r="B27" s="58"/>
      <c r="C27" s="57">
        <v>18518</v>
      </c>
      <c r="D27" s="57">
        <v>1092</v>
      </c>
      <c r="E27" s="57">
        <v>5.9</v>
      </c>
      <c r="F27" s="57">
        <v>19610</v>
      </c>
    </row>
    <row r="28" spans="1:6" x14ac:dyDescent="0.2">
      <c r="A28" s="72" t="s">
        <v>82</v>
      </c>
      <c r="B28" s="72" t="s">
        <v>81</v>
      </c>
      <c r="C28" s="61">
        <v>925815.81</v>
      </c>
      <c r="D28" s="61">
        <v>-8823</v>
      </c>
      <c r="E28" s="61">
        <v>-0.95</v>
      </c>
      <c r="F28" s="61">
        <v>916992.81</v>
      </c>
    </row>
    <row r="29" spans="1:6" x14ac:dyDescent="0.2">
      <c r="A29" s="60" t="s">
        <v>67</v>
      </c>
      <c r="B29" s="60"/>
      <c r="C29" s="59">
        <v>634426.76</v>
      </c>
      <c r="D29" s="59">
        <v>-54845</v>
      </c>
      <c r="E29" s="59">
        <v>-8.64</v>
      </c>
      <c r="F29" s="59">
        <v>579581.76</v>
      </c>
    </row>
    <row r="30" spans="1:6" x14ac:dyDescent="0.2">
      <c r="A30" s="58" t="s">
        <v>66</v>
      </c>
      <c r="B30" s="58"/>
      <c r="C30" s="57">
        <v>634426.76</v>
      </c>
      <c r="D30" s="57">
        <v>-54845</v>
      </c>
      <c r="E30" s="57">
        <v>-8.64</v>
      </c>
      <c r="F30" s="57">
        <v>579581.76</v>
      </c>
    </row>
    <row r="31" spans="1:6" x14ac:dyDescent="0.2">
      <c r="A31" s="60" t="s">
        <v>65</v>
      </c>
      <c r="B31" s="60"/>
      <c r="C31" s="59">
        <v>188501.05</v>
      </c>
      <c r="D31" s="59">
        <v>0</v>
      </c>
      <c r="E31" s="59">
        <v>0</v>
      </c>
      <c r="F31" s="59">
        <v>188501.05</v>
      </c>
    </row>
    <row r="32" spans="1:6" x14ac:dyDescent="0.2">
      <c r="A32" s="58" t="s">
        <v>64</v>
      </c>
      <c r="B32" s="58"/>
      <c r="C32" s="57">
        <v>188501.05</v>
      </c>
      <c r="D32" s="57">
        <v>0</v>
      </c>
      <c r="E32" s="57">
        <v>0</v>
      </c>
      <c r="F32" s="57">
        <v>188501.05</v>
      </c>
    </row>
    <row r="33" spans="1:6" x14ac:dyDescent="0.2">
      <c r="A33" s="60" t="s">
        <v>63</v>
      </c>
      <c r="B33" s="60"/>
      <c r="C33" s="59">
        <v>102888</v>
      </c>
      <c r="D33" s="59">
        <v>46022</v>
      </c>
      <c r="E33" s="59">
        <v>44.73</v>
      </c>
      <c r="F33" s="59">
        <v>148910</v>
      </c>
    </row>
    <row r="34" spans="1:6" x14ac:dyDescent="0.2">
      <c r="A34" s="58" t="s">
        <v>62</v>
      </c>
      <c r="B34" s="58"/>
      <c r="C34" s="57">
        <v>102888</v>
      </c>
      <c r="D34" s="57">
        <v>46022</v>
      </c>
      <c r="E34" s="57">
        <v>44.73</v>
      </c>
      <c r="F34" s="57">
        <v>148910</v>
      </c>
    </row>
    <row r="35" spans="1:6" x14ac:dyDescent="0.2">
      <c r="A35" s="60" t="s">
        <v>70</v>
      </c>
      <c r="B35" s="60"/>
      <c r="C35" s="59">
        <v>0</v>
      </c>
      <c r="D35" s="59">
        <v>0</v>
      </c>
      <c r="E35" s="59">
        <v>0</v>
      </c>
      <c r="F35" s="59">
        <v>0</v>
      </c>
    </row>
    <row r="36" spans="1:6" x14ac:dyDescent="0.2">
      <c r="A36" s="58" t="s">
        <v>72</v>
      </c>
      <c r="B36" s="58"/>
      <c r="C36" s="57">
        <v>0</v>
      </c>
      <c r="D36" s="57">
        <v>0</v>
      </c>
      <c r="E36" s="57">
        <v>0</v>
      </c>
      <c r="F36" s="57">
        <v>0</v>
      </c>
    </row>
    <row r="37" spans="1:6" x14ac:dyDescent="0.2">
      <c r="A37" s="64" t="s">
        <v>40</v>
      </c>
      <c r="B37" s="64" t="s">
        <v>10</v>
      </c>
      <c r="C37" s="63">
        <v>0</v>
      </c>
      <c r="D37" s="63">
        <v>0</v>
      </c>
      <c r="E37" s="63">
        <v>0</v>
      </c>
      <c r="F37" s="63">
        <v>0</v>
      </c>
    </row>
    <row r="38" spans="1:6" x14ac:dyDescent="0.2">
      <c r="A38" s="72" t="s">
        <v>80</v>
      </c>
      <c r="B38" s="72" t="s">
        <v>79</v>
      </c>
      <c r="C38" s="61">
        <v>0</v>
      </c>
      <c r="D38" s="61">
        <v>0</v>
      </c>
      <c r="E38" s="61">
        <v>0</v>
      </c>
      <c r="F38" s="61">
        <v>0</v>
      </c>
    </row>
    <row r="39" spans="1:6" x14ac:dyDescent="0.2">
      <c r="A39" s="60" t="s">
        <v>76</v>
      </c>
      <c r="B39" s="60"/>
      <c r="C39" s="59">
        <v>0</v>
      </c>
      <c r="D39" s="59">
        <v>0</v>
      </c>
      <c r="E39" s="59">
        <v>0</v>
      </c>
      <c r="F39" s="59">
        <v>0</v>
      </c>
    </row>
    <row r="40" spans="1:6" x14ac:dyDescent="0.2">
      <c r="A40" s="58" t="s">
        <v>75</v>
      </c>
      <c r="B40" s="58"/>
      <c r="C40" s="57">
        <v>0</v>
      </c>
      <c r="D40" s="57">
        <v>0</v>
      </c>
      <c r="E40" s="57">
        <v>0</v>
      </c>
      <c r="F40" s="57">
        <v>0</v>
      </c>
    </row>
    <row r="41" spans="1:6" x14ac:dyDescent="0.2">
      <c r="A41" s="64" t="s">
        <v>41</v>
      </c>
      <c r="B41" s="64" t="s">
        <v>58</v>
      </c>
      <c r="C41" s="63">
        <v>8800</v>
      </c>
      <c r="D41" s="63">
        <v>0</v>
      </c>
      <c r="E41" s="63">
        <v>0</v>
      </c>
      <c r="F41" s="63">
        <v>8800</v>
      </c>
    </row>
    <row r="42" spans="1:6" x14ac:dyDescent="0.2">
      <c r="A42" s="72" t="s">
        <v>68</v>
      </c>
      <c r="B42" s="72" t="s">
        <v>57</v>
      </c>
      <c r="C42" s="61">
        <v>8800</v>
      </c>
      <c r="D42" s="61">
        <v>0</v>
      </c>
      <c r="E42" s="61">
        <v>0</v>
      </c>
      <c r="F42" s="61">
        <v>8800</v>
      </c>
    </row>
    <row r="43" spans="1:6" x14ac:dyDescent="0.2">
      <c r="A43" s="60" t="s">
        <v>74</v>
      </c>
      <c r="B43" s="60"/>
      <c r="C43" s="59">
        <v>0</v>
      </c>
      <c r="D43" s="59">
        <v>0</v>
      </c>
      <c r="E43" s="59">
        <v>0</v>
      </c>
      <c r="F43" s="59">
        <v>0</v>
      </c>
    </row>
    <row r="44" spans="1:6" x14ac:dyDescent="0.2">
      <c r="A44" s="58" t="s">
        <v>73</v>
      </c>
      <c r="B44" s="58"/>
      <c r="C44" s="57">
        <v>0</v>
      </c>
      <c r="D44" s="57">
        <v>0</v>
      </c>
      <c r="E44" s="57">
        <v>0</v>
      </c>
      <c r="F44" s="57">
        <v>0</v>
      </c>
    </row>
    <row r="45" spans="1:6" x14ac:dyDescent="0.2">
      <c r="A45" s="60" t="s">
        <v>65</v>
      </c>
      <c r="B45" s="60"/>
      <c r="C45" s="59">
        <v>599</v>
      </c>
      <c r="D45" s="59">
        <v>0</v>
      </c>
      <c r="E45" s="59">
        <v>0</v>
      </c>
      <c r="F45" s="59">
        <v>599</v>
      </c>
    </row>
    <row r="46" spans="1:6" x14ac:dyDescent="0.2">
      <c r="A46" s="58" t="s">
        <v>71</v>
      </c>
      <c r="B46" s="58"/>
      <c r="C46" s="57">
        <v>599</v>
      </c>
      <c r="D46" s="57">
        <v>0</v>
      </c>
      <c r="E46" s="57">
        <v>0</v>
      </c>
      <c r="F46" s="57">
        <v>599</v>
      </c>
    </row>
    <row r="47" spans="1:6" x14ac:dyDescent="0.2">
      <c r="A47" s="60" t="s">
        <v>63</v>
      </c>
      <c r="B47" s="60"/>
      <c r="C47" s="59">
        <v>3752</v>
      </c>
      <c r="D47" s="59">
        <v>0</v>
      </c>
      <c r="E47" s="59">
        <v>0</v>
      </c>
      <c r="F47" s="59">
        <v>3752</v>
      </c>
    </row>
    <row r="48" spans="1:6" x14ac:dyDescent="0.2">
      <c r="A48" s="58" t="s">
        <v>61</v>
      </c>
      <c r="B48" s="58"/>
      <c r="C48" s="57">
        <v>3752</v>
      </c>
      <c r="D48" s="57">
        <v>0</v>
      </c>
      <c r="E48" s="57">
        <v>0</v>
      </c>
      <c r="F48" s="57">
        <v>3752</v>
      </c>
    </row>
    <row r="49" spans="1:6" x14ac:dyDescent="0.2">
      <c r="A49" s="60" t="s">
        <v>70</v>
      </c>
      <c r="B49" s="60"/>
      <c r="C49" s="59">
        <v>4449</v>
      </c>
      <c r="D49" s="59">
        <v>0</v>
      </c>
      <c r="E49" s="59">
        <v>0</v>
      </c>
      <c r="F49" s="59">
        <v>4449</v>
      </c>
    </row>
    <row r="50" spans="1:6" x14ac:dyDescent="0.2">
      <c r="A50" s="58" t="s">
        <v>69</v>
      </c>
      <c r="B50" s="58"/>
      <c r="C50" s="57">
        <v>4449</v>
      </c>
      <c r="D50" s="57">
        <v>0</v>
      </c>
      <c r="E50" s="57">
        <v>0</v>
      </c>
      <c r="F50" s="57">
        <v>4449</v>
      </c>
    </row>
    <row r="51" spans="1:6" x14ac:dyDescent="0.2">
      <c r="A51" s="60" t="s">
        <v>76</v>
      </c>
      <c r="B51" s="60"/>
      <c r="C51" s="59">
        <v>0</v>
      </c>
      <c r="D51" s="59">
        <v>0</v>
      </c>
      <c r="E51" s="59">
        <v>0</v>
      </c>
      <c r="F51" s="59">
        <v>0</v>
      </c>
    </row>
    <row r="52" spans="1:6" x14ac:dyDescent="0.2">
      <c r="A52" s="58" t="s">
        <v>75</v>
      </c>
      <c r="B52" s="58"/>
      <c r="C52" s="57">
        <v>0</v>
      </c>
      <c r="D52" s="57">
        <v>0</v>
      </c>
      <c r="E52" s="57">
        <v>0</v>
      </c>
      <c r="F52" s="57">
        <v>0</v>
      </c>
    </row>
    <row r="53" spans="1:6" x14ac:dyDescent="0.2">
      <c r="A53" s="64" t="s">
        <v>78</v>
      </c>
      <c r="B53" s="64"/>
      <c r="C53" s="63">
        <v>4152156.81</v>
      </c>
      <c r="D53" s="63">
        <v>334298</v>
      </c>
      <c r="E53" s="63">
        <v>8.0500000000000007</v>
      </c>
      <c r="F53" s="63">
        <v>4486454.8099999996</v>
      </c>
    </row>
    <row r="54" spans="1:6" x14ac:dyDescent="0.2">
      <c r="A54" s="64" t="s">
        <v>43</v>
      </c>
      <c r="B54" s="64" t="s">
        <v>11</v>
      </c>
      <c r="C54" s="63">
        <v>4050918</v>
      </c>
      <c r="D54" s="63">
        <v>286006</v>
      </c>
      <c r="E54" s="63">
        <v>7.06</v>
      </c>
      <c r="F54" s="63">
        <v>4336924</v>
      </c>
    </row>
    <row r="55" spans="1:6" x14ac:dyDescent="0.2">
      <c r="A55" s="72" t="s">
        <v>49</v>
      </c>
      <c r="B55" s="72" t="s">
        <v>12</v>
      </c>
      <c r="C55" s="61">
        <v>2839922</v>
      </c>
      <c r="D55" s="61">
        <v>295289</v>
      </c>
      <c r="E55" s="61">
        <v>10.4</v>
      </c>
      <c r="F55" s="61">
        <v>3135211</v>
      </c>
    </row>
    <row r="56" spans="1:6" x14ac:dyDescent="0.2">
      <c r="A56" s="60" t="s">
        <v>67</v>
      </c>
      <c r="B56" s="60"/>
      <c r="C56" s="59">
        <v>454390</v>
      </c>
      <c r="D56" s="59">
        <v>-33610</v>
      </c>
      <c r="E56" s="59">
        <v>-7.4</v>
      </c>
      <c r="F56" s="59">
        <v>420780</v>
      </c>
    </row>
    <row r="57" spans="1:6" x14ac:dyDescent="0.2">
      <c r="A57" s="58" t="s">
        <v>66</v>
      </c>
      <c r="B57" s="58"/>
      <c r="C57" s="57">
        <v>454390</v>
      </c>
      <c r="D57" s="57">
        <v>-33610</v>
      </c>
      <c r="E57" s="57">
        <v>-7.4</v>
      </c>
      <c r="F57" s="57">
        <v>420780</v>
      </c>
    </row>
    <row r="58" spans="1:6" x14ac:dyDescent="0.2">
      <c r="A58" s="60" t="s">
        <v>65</v>
      </c>
      <c r="B58" s="60"/>
      <c r="C58" s="59">
        <v>3981</v>
      </c>
      <c r="D58" s="59">
        <v>-3981</v>
      </c>
      <c r="E58" s="59">
        <v>-100</v>
      </c>
      <c r="F58" s="59">
        <v>0</v>
      </c>
    </row>
    <row r="59" spans="1:6" x14ac:dyDescent="0.2">
      <c r="A59" s="58" t="s">
        <v>71</v>
      </c>
      <c r="B59" s="58"/>
      <c r="C59" s="57">
        <v>3981</v>
      </c>
      <c r="D59" s="57">
        <v>-3981</v>
      </c>
      <c r="E59" s="57">
        <v>-100</v>
      </c>
      <c r="F59" s="57">
        <v>0</v>
      </c>
    </row>
    <row r="60" spans="1:6" x14ac:dyDescent="0.2">
      <c r="A60" s="60" t="s">
        <v>63</v>
      </c>
      <c r="B60" s="60"/>
      <c r="C60" s="59">
        <v>2381152</v>
      </c>
      <c r="D60" s="59">
        <v>333279</v>
      </c>
      <c r="E60" s="59">
        <v>14</v>
      </c>
      <c r="F60" s="59">
        <v>2714431</v>
      </c>
    </row>
    <row r="61" spans="1:6" x14ac:dyDescent="0.2">
      <c r="A61" s="58" t="s">
        <v>62</v>
      </c>
      <c r="B61" s="58"/>
      <c r="C61" s="57">
        <v>79633</v>
      </c>
      <c r="D61" s="57">
        <v>43279</v>
      </c>
      <c r="E61" s="57">
        <v>54.35</v>
      </c>
      <c r="F61" s="57">
        <v>122912</v>
      </c>
    </row>
    <row r="62" spans="1:6" x14ac:dyDescent="0.2">
      <c r="A62" s="58" t="s">
        <v>61</v>
      </c>
      <c r="B62" s="58"/>
      <c r="C62" s="57">
        <v>2301519</v>
      </c>
      <c r="D62" s="57">
        <v>290000</v>
      </c>
      <c r="E62" s="57">
        <v>12.6</v>
      </c>
      <c r="F62" s="57">
        <v>2591519</v>
      </c>
    </row>
    <row r="63" spans="1:6" x14ac:dyDescent="0.2">
      <c r="A63" s="60" t="s">
        <v>70</v>
      </c>
      <c r="B63" s="60"/>
      <c r="C63" s="59">
        <v>399</v>
      </c>
      <c r="D63" s="59">
        <v>-399</v>
      </c>
      <c r="E63" s="59">
        <v>-100</v>
      </c>
      <c r="F63" s="59">
        <v>0</v>
      </c>
    </row>
    <row r="64" spans="1:6" x14ac:dyDescent="0.2">
      <c r="A64" s="58" t="s">
        <v>69</v>
      </c>
      <c r="B64" s="58"/>
      <c r="C64" s="57">
        <v>399</v>
      </c>
      <c r="D64" s="57">
        <v>-399</v>
      </c>
      <c r="E64" s="57">
        <v>-100</v>
      </c>
      <c r="F64" s="57">
        <v>0</v>
      </c>
    </row>
    <row r="65" spans="1:6" x14ac:dyDescent="0.2">
      <c r="A65" s="72" t="s">
        <v>44</v>
      </c>
      <c r="B65" s="72" t="s">
        <v>18</v>
      </c>
      <c r="C65" s="61">
        <v>1114752</v>
      </c>
      <c r="D65" s="61">
        <v>12843</v>
      </c>
      <c r="E65" s="61">
        <v>1.1499999999999999</v>
      </c>
      <c r="F65" s="61">
        <v>1127595</v>
      </c>
    </row>
    <row r="66" spans="1:6" x14ac:dyDescent="0.2">
      <c r="A66" s="60" t="s">
        <v>67</v>
      </c>
      <c r="B66" s="60"/>
      <c r="C66" s="59">
        <v>145059</v>
      </c>
      <c r="D66" s="59">
        <v>-43235</v>
      </c>
      <c r="E66" s="59">
        <v>-29.81</v>
      </c>
      <c r="F66" s="59">
        <v>101824</v>
      </c>
    </row>
    <row r="67" spans="1:6" x14ac:dyDescent="0.2">
      <c r="A67" s="58" t="s">
        <v>66</v>
      </c>
      <c r="B67" s="58"/>
      <c r="C67" s="57">
        <v>145059</v>
      </c>
      <c r="D67" s="57">
        <v>-43235</v>
      </c>
      <c r="E67" s="57">
        <v>-29.81</v>
      </c>
      <c r="F67" s="57">
        <v>101824</v>
      </c>
    </row>
    <row r="68" spans="1:6" x14ac:dyDescent="0.2">
      <c r="A68" s="60" t="s">
        <v>74</v>
      </c>
      <c r="B68" s="60"/>
      <c r="C68" s="59">
        <v>7432</v>
      </c>
      <c r="D68" s="59">
        <v>20000</v>
      </c>
      <c r="E68" s="59">
        <v>269.11</v>
      </c>
      <c r="F68" s="59">
        <v>27432</v>
      </c>
    </row>
    <row r="69" spans="1:6" x14ac:dyDescent="0.2">
      <c r="A69" s="58" t="s">
        <v>73</v>
      </c>
      <c r="B69" s="58"/>
      <c r="C69" s="57">
        <v>7432</v>
      </c>
      <c r="D69" s="57">
        <v>20000</v>
      </c>
      <c r="E69" s="57">
        <v>269.11</v>
      </c>
      <c r="F69" s="57">
        <v>27432</v>
      </c>
    </row>
    <row r="70" spans="1:6" x14ac:dyDescent="0.2">
      <c r="A70" s="60" t="s">
        <v>65</v>
      </c>
      <c r="B70" s="60"/>
      <c r="C70" s="59">
        <v>384127</v>
      </c>
      <c r="D70" s="59">
        <v>4181</v>
      </c>
      <c r="E70" s="59">
        <v>1.0900000000000001</v>
      </c>
      <c r="F70" s="59">
        <v>388308</v>
      </c>
    </row>
    <row r="71" spans="1:6" x14ac:dyDescent="0.2">
      <c r="A71" s="58" t="s">
        <v>64</v>
      </c>
      <c r="B71" s="58"/>
      <c r="C71" s="57">
        <v>171213</v>
      </c>
      <c r="D71" s="57">
        <v>200</v>
      </c>
      <c r="E71" s="57">
        <v>0.12</v>
      </c>
      <c r="F71" s="57">
        <v>171413</v>
      </c>
    </row>
    <row r="72" spans="1:6" x14ac:dyDescent="0.2">
      <c r="A72" s="58" t="s">
        <v>71</v>
      </c>
      <c r="B72" s="58"/>
      <c r="C72" s="57">
        <v>212914</v>
      </c>
      <c r="D72" s="57">
        <v>3981</v>
      </c>
      <c r="E72" s="57">
        <v>1.87</v>
      </c>
      <c r="F72" s="57">
        <v>216895</v>
      </c>
    </row>
    <row r="73" spans="1:6" x14ac:dyDescent="0.2">
      <c r="A73" s="60" t="s">
        <v>63</v>
      </c>
      <c r="B73" s="60"/>
      <c r="C73" s="59">
        <v>559748</v>
      </c>
      <c r="D73" s="59">
        <v>31698</v>
      </c>
      <c r="E73" s="59">
        <v>5.66</v>
      </c>
      <c r="F73" s="59">
        <v>591446</v>
      </c>
    </row>
    <row r="74" spans="1:6" x14ac:dyDescent="0.2">
      <c r="A74" s="58" t="s">
        <v>62</v>
      </c>
      <c r="B74" s="58"/>
      <c r="C74" s="57">
        <v>23255</v>
      </c>
      <c r="D74" s="57">
        <v>2743</v>
      </c>
      <c r="E74" s="57">
        <v>11.8</v>
      </c>
      <c r="F74" s="57">
        <v>25998</v>
      </c>
    </row>
    <row r="75" spans="1:6" x14ac:dyDescent="0.2">
      <c r="A75" s="58" t="s">
        <v>61</v>
      </c>
      <c r="B75" s="58"/>
      <c r="C75" s="57">
        <v>536493</v>
      </c>
      <c r="D75" s="57">
        <v>28955</v>
      </c>
      <c r="E75" s="57">
        <v>5.4</v>
      </c>
      <c r="F75" s="57">
        <v>565448</v>
      </c>
    </row>
    <row r="76" spans="1:6" x14ac:dyDescent="0.2">
      <c r="A76" s="60" t="s">
        <v>70</v>
      </c>
      <c r="B76" s="60"/>
      <c r="C76" s="59">
        <v>17059</v>
      </c>
      <c r="D76" s="59">
        <v>199</v>
      </c>
      <c r="E76" s="59">
        <v>1.17</v>
      </c>
      <c r="F76" s="59">
        <v>17258</v>
      </c>
    </row>
    <row r="77" spans="1:6" x14ac:dyDescent="0.2">
      <c r="A77" s="58" t="s">
        <v>72</v>
      </c>
      <c r="B77" s="58"/>
      <c r="C77" s="57">
        <v>0</v>
      </c>
      <c r="D77" s="57">
        <v>0</v>
      </c>
      <c r="E77" s="57">
        <v>0</v>
      </c>
      <c r="F77" s="57">
        <v>0</v>
      </c>
    </row>
    <row r="78" spans="1:6" x14ac:dyDescent="0.2">
      <c r="A78" s="58" t="s">
        <v>69</v>
      </c>
      <c r="B78" s="58"/>
      <c r="C78" s="57">
        <v>17059</v>
      </c>
      <c r="D78" s="57">
        <v>199</v>
      </c>
      <c r="E78" s="57">
        <v>1.17</v>
      </c>
      <c r="F78" s="57">
        <v>17258</v>
      </c>
    </row>
    <row r="79" spans="1:6" x14ac:dyDescent="0.2">
      <c r="A79" s="60" t="s">
        <v>76</v>
      </c>
      <c r="B79" s="60"/>
      <c r="C79" s="59">
        <v>1327</v>
      </c>
      <c r="D79" s="59">
        <v>0</v>
      </c>
      <c r="E79" s="59">
        <v>0</v>
      </c>
      <c r="F79" s="59">
        <v>1327</v>
      </c>
    </row>
    <row r="80" spans="1:6" x14ac:dyDescent="0.2">
      <c r="A80" s="58" t="s">
        <v>75</v>
      </c>
      <c r="B80" s="58"/>
      <c r="C80" s="57">
        <v>1327</v>
      </c>
      <c r="D80" s="57">
        <v>0</v>
      </c>
      <c r="E80" s="57">
        <v>0</v>
      </c>
      <c r="F80" s="57">
        <v>1327</v>
      </c>
    </row>
    <row r="81" spans="1:6" x14ac:dyDescent="0.2">
      <c r="A81" s="72" t="s">
        <v>47</v>
      </c>
      <c r="B81" s="72" t="s">
        <v>48</v>
      </c>
      <c r="C81" s="61">
        <v>4247</v>
      </c>
      <c r="D81" s="61">
        <v>-200</v>
      </c>
      <c r="E81" s="61">
        <v>-4.71</v>
      </c>
      <c r="F81" s="61">
        <v>4047</v>
      </c>
    </row>
    <row r="82" spans="1:6" x14ac:dyDescent="0.2">
      <c r="A82" s="60" t="s">
        <v>74</v>
      </c>
      <c r="B82" s="60"/>
      <c r="C82" s="59">
        <v>0</v>
      </c>
      <c r="D82" s="59">
        <v>0</v>
      </c>
      <c r="E82" s="59">
        <v>0</v>
      </c>
      <c r="F82" s="59">
        <v>0</v>
      </c>
    </row>
    <row r="83" spans="1:6" x14ac:dyDescent="0.2">
      <c r="A83" s="58" t="s">
        <v>73</v>
      </c>
      <c r="B83" s="58"/>
      <c r="C83" s="57">
        <v>0</v>
      </c>
      <c r="D83" s="57">
        <v>0</v>
      </c>
      <c r="E83" s="57">
        <v>0</v>
      </c>
      <c r="F83" s="57">
        <v>0</v>
      </c>
    </row>
    <row r="84" spans="1:6" x14ac:dyDescent="0.2">
      <c r="A84" s="60" t="s">
        <v>65</v>
      </c>
      <c r="B84" s="60"/>
      <c r="C84" s="59">
        <v>1327</v>
      </c>
      <c r="D84" s="59">
        <v>-200</v>
      </c>
      <c r="E84" s="59">
        <v>-15.07</v>
      </c>
      <c r="F84" s="59">
        <v>1127</v>
      </c>
    </row>
    <row r="85" spans="1:6" x14ac:dyDescent="0.2">
      <c r="A85" s="58" t="s">
        <v>64</v>
      </c>
      <c r="B85" s="58"/>
      <c r="C85" s="57">
        <v>1327</v>
      </c>
      <c r="D85" s="57">
        <v>-200</v>
      </c>
      <c r="E85" s="57">
        <v>-15.07</v>
      </c>
      <c r="F85" s="57">
        <v>1127</v>
      </c>
    </row>
    <row r="86" spans="1:6" x14ac:dyDescent="0.2">
      <c r="A86" s="60" t="s">
        <v>63</v>
      </c>
      <c r="B86" s="60"/>
      <c r="C86" s="59">
        <v>2920</v>
      </c>
      <c r="D86" s="59">
        <v>0</v>
      </c>
      <c r="E86" s="59">
        <v>0</v>
      </c>
      <c r="F86" s="59">
        <v>2920</v>
      </c>
    </row>
    <row r="87" spans="1:6" x14ac:dyDescent="0.2">
      <c r="A87" s="58" t="s">
        <v>61</v>
      </c>
      <c r="B87" s="58"/>
      <c r="C87" s="57">
        <v>2920</v>
      </c>
      <c r="D87" s="57">
        <v>0</v>
      </c>
      <c r="E87" s="57">
        <v>0</v>
      </c>
      <c r="F87" s="57">
        <v>2920</v>
      </c>
    </row>
    <row r="88" spans="1:6" x14ac:dyDescent="0.2">
      <c r="A88" s="72" t="s">
        <v>54</v>
      </c>
      <c r="B88" s="72" t="s">
        <v>55</v>
      </c>
      <c r="C88" s="61">
        <v>1229</v>
      </c>
      <c r="D88" s="61">
        <v>0</v>
      </c>
      <c r="E88" s="61">
        <v>0</v>
      </c>
      <c r="F88" s="61">
        <v>1229</v>
      </c>
    </row>
    <row r="89" spans="1:6" x14ac:dyDescent="0.2">
      <c r="A89" s="60" t="s">
        <v>63</v>
      </c>
      <c r="B89" s="60"/>
      <c r="C89" s="59">
        <v>1229</v>
      </c>
      <c r="D89" s="59">
        <v>0</v>
      </c>
      <c r="E89" s="59">
        <v>0</v>
      </c>
      <c r="F89" s="59">
        <v>1229</v>
      </c>
    </row>
    <row r="90" spans="1:6" x14ac:dyDescent="0.2">
      <c r="A90" s="58" t="s">
        <v>61</v>
      </c>
      <c r="B90" s="58"/>
      <c r="C90" s="57">
        <v>1229</v>
      </c>
      <c r="D90" s="57">
        <v>0</v>
      </c>
      <c r="E90" s="57">
        <v>0</v>
      </c>
      <c r="F90" s="57">
        <v>1229</v>
      </c>
    </row>
    <row r="91" spans="1:6" x14ac:dyDescent="0.2">
      <c r="A91" s="72" t="s">
        <v>45</v>
      </c>
      <c r="B91" s="72" t="s">
        <v>46</v>
      </c>
      <c r="C91" s="61">
        <v>90768</v>
      </c>
      <c r="D91" s="61">
        <v>-24300</v>
      </c>
      <c r="E91" s="61">
        <v>-26.77</v>
      </c>
      <c r="F91" s="61">
        <v>66468</v>
      </c>
    </row>
    <row r="92" spans="1:6" x14ac:dyDescent="0.2">
      <c r="A92" s="60" t="s">
        <v>67</v>
      </c>
      <c r="B92" s="60"/>
      <c r="C92" s="59">
        <v>6091</v>
      </c>
      <c r="D92" s="59">
        <v>0</v>
      </c>
      <c r="E92" s="59">
        <v>0</v>
      </c>
      <c r="F92" s="59">
        <v>6091</v>
      </c>
    </row>
    <row r="93" spans="1:6" x14ac:dyDescent="0.2">
      <c r="A93" s="58" t="s">
        <v>66</v>
      </c>
      <c r="B93" s="58"/>
      <c r="C93" s="57">
        <v>6091</v>
      </c>
      <c r="D93" s="57">
        <v>0</v>
      </c>
      <c r="E93" s="57">
        <v>0</v>
      </c>
      <c r="F93" s="57">
        <v>6091</v>
      </c>
    </row>
    <row r="94" spans="1:6" x14ac:dyDescent="0.2">
      <c r="A94" s="60" t="s">
        <v>63</v>
      </c>
      <c r="B94" s="60"/>
      <c r="C94" s="59">
        <v>84146</v>
      </c>
      <c r="D94" s="59">
        <v>-24300</v>
      </c>
      <c r="E94" s="59">
        <v>-28.88</v>
      </c>
      <c r="F94" s="59">
        <v>59846</v>
      </c>
    </row>
    <row r="95" spans="1:6" x14ac:dyDescent="0.2">
      <c r="A95" s="58" t="s">
        <v>62</v>
      </c>
      <c r="B95" s="58"/>
      <c r="C95" s="57">
        <v>0</v>
      </c>
      <c r="D95" s="57">
        <v>0</v>
      </c>
      <c r="E95" s="57">
        <v>0</v>
      </c>
      <c r="F95" s="57">
        <v>0</v>
      </c>
    </row>
    <row r="96" spans="1:6" x14ac:dyDescent="0.2">
      <c r="A96" s="58" t="s">
        <v>61</v>
      </c>
      <c r="B96" s="58"/>
      <c r="C96" s="57">
        <v>84146</v>
      </c>
      <c r="D96" s="57">
        <v>-24300</v>
      </c>
      <c r="E96" s="57">
        <v>-28.88</v>
      </c>
      <c r="F96" s="57">
        <v>59846</v>
      </c>
    </row>
    <row r="97" spans="1:6" x14ac:dyDescent="0.2">
      <c r="A97" s="60" t="s">
        <v>70</v>
      </c>
      <c r="B97" s="60"/>
      <c r="C97" s="59">
        <v>531</v>
      </c>
      <c r="D97" s="59">
        <v>0</v>
      </c>
      <c r="E97" s="59">
        <v>0</v>
      </c>
      <c r="F97" s="59">
        <v>531</v>
      </c>
    </row>
    <row r="98" spans="1:6" x14ac:dyDescent="0.2">
      <c r="A98" s="58" t="s">
        <v>72</v>
      </c>
      <c r="B98" s="58"/>
      <c r="C98" s="57">
        <v>0</v>
      </c>
      <c r="D98" s="57">
        <v>0</v>
      </c>
      <c r="E98" s="57">
        <v>0</v>
      </c>
      <c r="F98" s="57">
        <v>0</v>
      </c>
    </row>
    <row r="99" spans="1:6" x14ac:dyDescent="0.2">
      <c r="A99" s="58" t="s">
        <v>69</v>
      </c>
      <c r="B99" s="58"/>
      <c r="C99" s="57">
        <v>531</v>
      </c>
      <c r="D99" s="57">
        <v>0</v>
      </c>
      <c r="E99" s="57">
        <v>0</v>
      </c>
      <c r="F99" s="57">
        <v>531</v>
      </c>
    </row>
    <row r="100" spans="1:6" x14ac:dyDescent="0.2">
      <c r="A100" s="72" t="s">
        <v>109</v>
      </c>
      <c r="B100" s="72" t="s">
        <v>108</v>
      </c>
      <c r="C100" s="61">
        <v>0</v>
      </c>
      <c r="D100" s="61">
        <v>2374</v>
      </c>
      <c r="E100" s="61">
        <v>100</v>
      </c>
      <c r="F100" s="61">
        <v>2374</v>
      </c>
    </row>
    <row r="101" spans="1:6" x14ac:dyDescent="0.2">
      <c r="A101" s="60" t="s">
        <v>63</v>
      </c>
      <c r="B101" s="60"/>
      <c r="C101" s="59">
        <v>0</v>
      </c>
      <c r="D101" s="59">
        <v>2374</v>
      </c>
      <c r="E101" s="59">
        <v>100</v>
      </c>
      <c r="F101" s="59">
        <v>2374</v>
      </c>
    </row>
    <row r="102" spans="1:6" x14ac:dyDescent="0.2">
      <c r="A102" s="58" t="s">
        <v>61</v>
      </c>
      <c r="B102" s="58"/>
      <c r="C102" s="57">
        <v>0</v>
      </c>
      <c r="D102" s="57">
        <v>2374</v>
      </c>
      <c r="E102" s="57">
        <v>100</v>
      </c>
      <c r="F102" s="57">
        <v>2374</v>
      </c>
    </row>
    <row r="103" spans="1:6" x14ac:dyDescent="0.2">
      <c r="A103" s="64" t="s">
        <v>50</v>
      </c>
      <c r="B103" s="64" t="s">
        <v>13</v>
      </c>
      <c r="C103" s="63">
        <v>80278</v>
      </c>
      <c r="D103" s="63">
        <v>48292</v>
      </c>
      <c r="E103" s="63">
        <v>60.16</v>
      </c>
      <c r="F103" s="63">
        <v>128570</v>
      </c>
    </row>
    <row r="104" spans="1:6" x14ac:dyDescent="0.2">
      <c r="A104" s="72" t="s">
        <v>51</v>
      </c>
      <c r="B104" s="72" t="s">
        <v>52</v>
      </c>
      <c r="C104" s="61">
        <v>929</v>
      </c>
      <c r="D104" s="61">
        <v>0</v>
      </c>
      <c r="E104" s="61">
        <v>0</v>
      </c>
      <c r="F104" s="61">
        <v>929</v>
      </c>
    </row>
    <row r="105" spans="1:6" x14ac:dyDescent="0.2">
      <c r="A105" s="60" t="s">
        <v>67</v>
      </c>
      <c r="B105" s="60"/>
      <c r="C105" s="59">
        <v>929</v>
      </c>
      <c r="D105" s="59">
        <v>0</v>
      </c>
      <c r="E105" s="59">
        <v>0</v>
      </c>
      <c r="F105" s="59">
        <v>929</v>
      </c>
    </row>
    <row r="106" spans="1:6" x14ac:dyDescent="0.2">
      <c r="A106" s="58" t="s">
        <v>66</v>
      </c>
      <c r="B106" s="58"/>
      <c r="C106" s="57">
        <v>929</v>
      </c>
      <c r="D106" s="57">
        <v>0</v>
      </c>
      <c r="E106" s="57">
        <v>0</v>
      </c>
      <c r="F106" s="57">
        <v>929</v>
      </c>
    </row>
    <row r="107" spans="1:6" x14ac:dyDescent="0.2">
      <c r="A107" s="72" t="s">
        <v>53</v>
      </c>
      <c r="B107" s="72" t="s">
        <v>22</v>
      </c>
      <c r="C107" s="61">
        <v>79349</v>
      </c>
      <c r="D107" s="61">
        <v>48292</v>
      </c>
      <c r="E107" s="61">
        <v>60.86</v>
      </c>
      <c r="F107" s="61">
        <v>127641</v>
      </c>
    </row>
    <row r="108" spans="1:6" x14ac:dyDescent="0.2">
      <c r="A108" s="60" t="s">
        <v>67</v>
      </c>
      <c r="B108" s="60"/>
      <c r="C108" s="59">
        <v>22958</v>
      </c>
      <c r="D108" s="59">
        <v>22000</v>
      </c>
      <c r="E108" s="59">
        <v>95.83</v>
      </c>
      <c r="F108" s="59">
        <v>44958</v>
      </c>
    </row>
    <row r="109" spans="1:6" x14ac:dyDescent="0.2">
      <c r="A109" s="58" t="s">
        <v>66</v>
      </c>
      <c r="B109" s="58"/>
      <c r="C109" s="57">
        <v>22958</v>
      </c>
      <c r="D109" s="57">
        <v>22000</v>
      </c>
      <c r="E109" s="57">
        <v>95.83</v>
      </c>
      <c r="F109" s="57">
        <v>44958</v>
      </c>
    </row>
    <row r="110" spans="1:6" x14ac:dyDescent="0.2">
      <c r="A110" s="60" t="s">
        <v>65</v>
      </c>
      <c r="B110" s="60"/>
      <c r="C110" s="59">
        <v>16389</v>
      </c>
      <c r="D110" s="59">
        <v>0</v>
      </c>
      <c r="E110" s="59">
        <v>0</v>
      </c>
      <c r="F110" s="59">
        <v>16389</v>
      </c>
    </row>
    <row r="111" spans="1:6" x14ac:dyDescent="0.2">
      <c r="A111" s="58" t="s">
        <v>71</v>
      </c>
      <c r="B111" s="58"/>
      <c r="C111" s="57">
        <v>16389</v>
      </c>
      <c r="D111" s="57">
        <v>0</v>
      </c>
      <c r="E111" s="57">
        <v>0</v>
      </c>
      <c r="F111" s="57">
        <v>16389</v>
      </c>
    </row>
    <row r="112" spans="1:6" x14ac:dyDescent="0.2">
      <c r="A112" s="60" t="s">
        <v>63</v>
      </c>
      <c r="B112" s="60"/>
      <c r="C112" s="59">
        <v>35024</v>
      </c>
      <c r="D112" s="59">
        <v>25000</v>
      </c>
      <c r="E112" s="59">
        <v>71.38</v>
      </c>
      <c r="F112" s="59">
        <v>60024</v>
      </c>
    </row>
    <row r="113" spans="1:6" x14ac:dyDescent="0.2">
      <c r="A113" s="58" t="s">
        <v>61</v>
      </c>
      <c r="B113" s="58"/>
      <c r="C113" s="57">
        <v>35024</v>
      </c>
      <c r="D113" s="57">
        <v>25000</v>
      </c>
      <c r="E113" s="57">
        <v>71.38</v>
      </c>
      <c r="F113" s="57">
        <v>60024</v>
      </c>
    </row>
    <row r="114" spans="1:6" x14ac:dyDescent="0.2">
      <c r="A114" s="60" t="s">
        <v>70</v>
      </c>
      <c r="B114" s="60"/>
      <c r="C114" s="59">
        <v>4978</v>
      </c>
      <c r="D114" s="59">
        <v>1292</v>
      </c>
      <c r="E114" s="59">
        <v>25.95</v>
      </c>
      <c r="F114" s="59">
        <v>6270</v>
      </c>
    </row>
    <row r="115" spans="1:6" x14ac:dyDescent="0.2">
      <c r="A115" s="58" t="s">
        <v>69</v>
      </c>
      <c r="B115" s="58"/>
      <c r="C115" s="57">
        <v>4978</v>
      </c>
      <c r="D115" s="57">
        <v>1292</v>
      </c>
      <c r="E115" s="57">
        <v>25.95</v>
      </c>
      <c r="F115" s="57">
        <v>6270</v>
      </c>
    </row>
    <row r="116" spans="1:6" x14ac:dyDescent="0.2">
      <c r="A116" s="64" t="s">
        <v>41</v>
      </c>
      <c r="B116" s="64" t="s">
        <v>58</v>
      </c>
      <c r="C116" s="63">
        <v>20960.810000000001</v>
      </c>
      <c r="D116" s="63">
        <v>0</v>
      </c>
      <c r="E116" s="63">
        <v>0</v>
      </c>
      <c r="F116" s="63">
        <v>20960.810000000001</v>
      </c>
    </row>
    <row r="117" spans="1:6" x14ac:dyDescent="0.2">
      <c r="A117" s="72" t="s">
        <v>68</v>
      </c>
      <c r="B117" s="72" t="s">
        <v>57</v>
      </c>
      <c r="C117" s="61">
        <v>20960.810000000001</v>
      </c>
      <c r="D117" s="61">
        <v>0</v>
      </c>
      <c r="E117" s="61">
        <v>0</v>
      </c>
      <c r="F117" s="61">
        <v>20960.810000000001</v>
      </c>
    </row>
    <row r="118" spans="1:6" x14ac:dyDescent="0.2">
      <c r="A118" s="60" t="s">
        <v>67</v>
      </c>
      <c r="B118" s="60"/>
      <c r="C118" s="59">
        <v>4999.76</v>
      </c>
      <c r="D118" s="59">
        <v>0</v>
      </c>
      <c r="E118" s="59">
        <v>0</v>
      </c>
      <c r="F118" s="59">
        <v>4999.76</v>
      </c>
    </row>
    <row r="119" spans="1:6" x14ac:dyDescent="0.2">
      <c r="A119" s="58" t="s">
        <v>66</v>
      </c>
      <c r="B119" s="58"/>
      <c r="C119" s="57">
        <v>4999.76</v>
      </c>
      <c r="D119" s="57">
        <v>0</v>
      </c>
      <c r="E119" s="57">
        <v>0</v>
      </c>
      <c r="F119" s="57">
        <v>4999.76</v>
      </c>
    </row>
    <row r="120" spans="1:6" x14ac:dyDescent="0.2">
      <c r="A120" s="60" t="s">
        <v>65</v>
      </c>
      <c r="B120" s="60"/>
      <c r="C120" s="59">
        <v>15961.05</v>
      </c>
      <c r="D120" s="59">
        <v>0</v>
      </c>
      <c r="E120" s="59">
        <v>0</v>
      </c>
      <c r="F120" s="59">
        <v>15961.05</v>
      </c>
    </row>
    <row r="121" spans="1:6" x14ac:dyDescent="0.2">
      <c r="A121" s="58" t="s">
        <v>64</v>
      </c>
      <c r="B121" s="58"/>
      <c r="C121" s="57">
        <v>15961.05</v>
      </c>
      <c r="D121" s="57">
        <v>0</v>
      </c>
      <c r="E121" s="57">
        <v>0</v>
      </c>
      <c r="F121" s="57">
        <v>15961.05</v>
      </c>
    </row>
    <row r="122" spans="1:6" x14ac:dyDescent="0.2">
      <c r="A122" s="60" t="s">
        <v>63</v>
      </c>
      <c r="B122" s="60"/>
      <c r="C122" s="59">
        <v>0</v>
      </c>
      <c r="D122" s="59">
        <v>0</v>
      </c>
      <c r="E122" s="59">
        <v>0</v>
      </c>
      <c r="F122" s="59">
        <v>0</v>
      </c>
    </row>
    <row r="123" spans="1:6" x14ac:dyDescent="0.2">
      <c r="A123" s="58" t="s">
        <v>62</v>
      </c>
      <c r="B123" s="58"/>
      <c r="C123" s="57">
        <v>0</v>
      </c>
      <c r="D123" s="57">
        <v>0</v>
      </c>
      <c r="E123" s="57">
        <v>0</v>
      </c>
      <c r="F123" s="57">
        <v>0</v>
      </c>
    </row>
    <row r="124" spans="1:6" x14ac:dyDescent="0.2">
      <c r="A124" s="58" t="s">
        <v>61</v>
      </c>
      <c r="B124" s="58"/>
      <c r="C124" s="57">
        <v>0</v>
      </c>
      <c r="D124" s="57">
        <v>0</v>
      </c>
      <c r="E124" s="57">
        <v>0</v>
      </c>
      <c r="F124" s="57">
        <v>0</v>
      </c>
    </row>
  </sheetData>
  <mergeCells count="7">
    <mergeCell ref="A7:C7"/>
    <mergeCell ref="A1:C1"/>
    <mergeCell ref="A2:B2"/>
    <mergeCell ref="A3:C3"/>
    <mergeCell ref="A4:B4"/>
    <mergeCell ref="A5:B5"/>
    <mergeCell ref="A6:C6"/>
  </mergeCells>
  <pageMargins left="0.75" right="0.75" top="1" bottom="1" header="0.5" footer="0.5"/>
  <pageSetup scale="9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DA0B-31C2-4D6A-B340-5515A5844920}">
  <sheetPr>
    <pageSetUpPr fitToPage="1"/>
  </sheetPr>
  <dimension ref="A1:F21"/>
  <sheetViews>
    <sheetView workbookViewId="0">
      <selection activeCell="C45" sqref="C45"/>
    </sheetView>
  </sheetViews>
  <sheetFormatPr defaultRowHeight="12.75" x14ac:dyDescent="0.2"/>
  <cols>
    <col min="1" max="1" width="10" style="72" customWidth="1"/>
    <col min="2" max="2" width="34.85546875" style="72" customWidth="1"/>
    <col min="3" max="3" width="18.85546875" style="72" customWidth="1"/>
    <col min="4" max="4" width="22.42578125" style="72" customWidth="1"/>
    <col min="5" max="5" width="0.140625" style="72" hidden="1" customWidth="1"/>
    <col min="6" max="6" width="16.85546875" style="72" customWidth="1"/>
    <col min="7" max="16384" width="9.140625" style="72"/>
  </cols>
  <sheetData>
    <row r="1" spans="1:6" x14ac:dyDescent="0.2">
      <c r="A1" s="128" t="s">
        <v>94</v>
      </c>
      <c r="B1" s="128"/>
      <c r="C1" s="128"/>
    </row>
    <row r="2" spans="1:6" x14ac:dyDescent="0.2">
      <c r="A2" s="128" t="s">
        <v>35</v>
      </c>
      <c r="B2" s="128"/>
    </row>
    <row r="3" spans="1:6" x14ac:dyDescent="0.2">
      <c r="A3" s="128" t="s">
        <v>36</v>
      </c>
      <c r="B3" s="128"/>
      <c r="C3" s="128"/>
    </row>
    <row r="4" spans="1:6" x14ac:dyDescent="0.2">
      <c r="A4" s="128" t="s">
        <v>37</v>
      </c>
      <c r="B4" s="128"/>
      <c r="C4" s="73"/>
      <c r="D4" s="76"/>
    </row>
    <row r="5" spans="1:6" x14ac:dyDescent="0.2">
      <c r="A5" s="128" t="s">
        <v>38</v>
      </c>
      <c r="B5" s="128"/>
      <c r="C5" s="73"/>
      <c r="D5" s="75"/>
    </row>
    <row r="6" spans="1:6" x14ac:dyDescent="0.2">
      <c r="A6" s="130" t="s">
        <v>135</v>
      </c>
      <c r="B6" s="128"/>
      <c r="C6" s="128"/>
    </row>
    <row r="7" spans="1:6" x14ac:dyDescent="0.2">
      <c r="A7" s="130" t="s">
        <v>17</v>
      </c>
      <c r="B7" s="128"/>
      <c r="C7" s="128"/>
    </row>
    <row r="8" spans="1:6" x14ac:dyDescent="0.2">
      <c r="A8" s="81"/>
      <c r="B8" s="62" t="s">
        <v>134</v>
      </c>
      <c r="C8" s="62"/>
    </row>
    <row r="9" spans="1:6" x14ac:dyDescent="0.2">
      <c r="B9" s="62" t="s">
        <v>133</v>
      </c>
      <c r="C9" s="62"/>
    </row>
    <row r="10" spans="1:6" x14ac:dyDescent="0.2">
      <c r="B10" s="62"/>
      <c r="C10" s="62"/>
    </row>
    <row r="11" spans="1:6" ht="26.25" customHeight="1" x14ac:dyDescent="0.2">
      <c r="A11" s="65" t="s">
        <v>93</v>
      </c>
      <c r="B11" s="64" t="s">
        <v>42</v>
      </c>
      <c r="C11" s="62" t="s">
        <v>132</v>
      </c>
      <c r="D11" s="62" t="s">
        <v>124</v>
      </c>
      <c r="E11" s="65" t="s">
        <v>92</v>
      </c>
      <c r="F11" s="62" t="s">
        <v>131</v>
      </c>
    </row>
    <row r="12" spans="1:6" x14ac:dyDescent="0.2">
      <c r="A12" s="64" t="s">
        <v>91</v>
      </c>
      <c r="B12" s="64"/>
      <c r="C12" s="63">
        <v>4152156.81</v>
      </c>
      <c r="D12" s="63">
        <v>334298</v>
      </c>
      <c r="E12" s="63">
        <v>8.0500000000000007</v>
      </c>
      <c r="F12" s="63">
        <v>4486454.8099999996</v>
      </c>
    </row>
    <row r="13" spans="1:6" x14ac:dyDescent="0.2">
      <c r="A13" s="80" t="s">
        <v>130</v>
      </c>
      <c r="B13" s="80"/>
      <c r="C13" s="79">
        <v>210887.81</v>
      </c>
      <c r="D13" s="79">
        <v>22000</v>
      </c>
      <c r="E13" s="79">
        <v>10.43</v>
      </c>
      <c r="F13" s="79">
        <v>232887.81</v>
      </c>
    </row>
    <row r="14" spans="1:6" x14ac:dyDescent="0.2">
      <c r="A14" s="78" t="s">
        <v>129</v>
      </c>
      <c r="B14" s="78"/>
      <c r="C14" s="77">
        <v>210887.81</v>
      </c>
      <c r="D14" s="77">
        <v>22000</v>
      </c>
      <c r="E14" s="77">
        <v>10.43</v>
      </c>
      <c r="F14" s="77">
        <v>232887.81</v>
      </c>
    </row>
    <row r="15" spans="1:6" x14ac:dyDescent="0.2">
      <c r="A15" s="68" t="s">
        <v>96</v>
      </c>
      <c r="B15" s="68"/>
      <c r="C15" s="67">
        <v>210887.81</v>
      </c>
      <c r="D15" s="67">
        <v>22000</v>
      </c>
      <c r="E15" s="67">
        <v>10.43</v>
      </c>
      <c r="F15" s="67">
        <v>232887.81</v>
      </c>
    </row>
    <row r="16" spans="1:6" ht="23.25" customHeight="1" x14ac:dyDescent="0.2">
      <c r="A16" s="64" t="s">
        <v>78</v>
      </c>
      <c r="B16" s="64"/>
      <c r="C16" s="63">
        <v>4152156.81</v>
      </c>
      <c r="D16" s="63">
        <v>334298</v>
      </c>
      <c r="E16" s="63">
        <v>8.0500000000000007</v>
      </c>
      <c r="F16" s="63">
        <v>4486454.8099999996</v>
      </c>
    </row>
    <row r="17" spans="1:6" x14ac:dyDescent="0.2">
      <c r="A17" s="80" t="s">
        <v>130</v>
      </c>
      <c r="B17" s="80"/>
      <c r="C17" s="79">
        <v>4152156.81</v>
      </c>
      <c r="D17" s="79">
        <v>334298</v>
      </c>
      <c r="E17" s="79">
        <v>8.0500000000000007</v>
      </c>
      <c r="F17" s="79">
        <v>4486454.8099999996</v>
      </c>
    </row>
    <row r="18" spans="1:6" x14ac:dyDescent="0.2">
      <c r="A18" s="78" t="s">
        <v>129</v>
      </c>
      <c r="B18" s="78"/>
      <c r="C18" s="77">
        <v>4043960.81</v>
      </c>
      <c r="D18" s="77">
        <v>391298</v>
      </c>
      <c r="E18" s="77">
        <v>9.68</v>
      </c>
      <c r="F18" s="77">
        <v>4435258.8099999996</v>
      </c>
    </row>
    <row r="19" spans="1:6" x14ac:dyDescent="0.2">
      <c r="A19" s="68" t="s">
        <v>96</v>
      </c>
      <c r="B19" s="68"/>
      <c r="C19" s="67">
        <v>4043960.81</v>
      </c>
      <c r="D19" s="67">
        <v>391298</v>
      </c>
      <c r="E19" s="67">
        <v>9.68</v>
      </c>
      <c r="F19" s="67">
        <v>4435258.8099999996</v>
      </c>
    </row>
    <row r="20" spans="1:6" x14ac:dyDescent="0.2">
      <c r="A20" s="78" t="s">
        <v>128</v>
      </c>
      <c r="B20" s="78"/>
      <c r="C20" s="77">
        <v>108196</v>
      </c>
      <c r="D20" s="77">
        <v>-57000</v>
      </c>
      <c r="E20" s="77">
        <v>-52.68</v>
      </c>
      <c r="F20" s="77">
        <v>51196</v>
      </c>
    </row>
    <row r="21" spans="1:6" x14ac:dyDescent="0.2">
      <c r="A21" s="68" t="s">
        <v>95</v>
      </c>
      <c r="B21" s="68"/>
      <c r="C21" s="67">
        <v>108196</v>
      </c>
      <c r="D21" s="67">
        <v>-57000</v>
      </c>
      <c r="E21" s="67">
        <v>-52.68</v>
      </c>
      <c r="F21" s="67">
        <v>51196</v>
      </c>
    </row>
  </sheetData>
  <mergeCells count="7">
    <mergeCell ref="A7:C7"/>
    <mergeCell ref="A1:C1"/>
    <mergeCell ref="A2:B2"/>
    <mergeCell ref="A3:C3"/>
    <mergeCell ref="A4:B4"/>
    <mergeCell ref="A5:B5"/>
    <mergeCell ref="A6:C6"/>
  </mergeCells>
  <pageMargins left="0.75" right="0.75" top="1" bottom="1" header="0.5" footer="0.5"/>
  <pageSetup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" customWidth="1"/>
    <col min="5" max="5" width="0.140625" hidden="1" customWidth="1"/>
    <col min="6" max="6" width="15.7109375" hidden="1" customWidth="1"/>
    <col min="7" max="9" width="15.7109375" customWidth="1"/>
  </cols>
  <sheetData>
    <row r="1" spans="1:9" ht="24" customHeight="1" x14ac:dyDescent="0.25">
      <c r="A1" s="131"/>
      <c r="B1" s="132"/>
      <c r="C1" s="132"/>
      <c r="D1" s="132"/>
      <c r="E1" s="132"/>
      <c r="F1" s="132"/>
      <c r="G1" s="132"/>
      <c r="H1" s="132"/>
      <c r="I1" s="132"/>
    </row>
    <row r="2" spans="1:9" ht="18" customHeight="1" x14ac:dyDescent="0.25">
      <c r="A2" s="1"/>
      <c r="B2" s="1"/>
      <c r="C2" s="1"/>
      <c r="D2" s="1"/>
      <c r="E2" s="47" t="s">
        <v>97</v>
      </c>
      <c r="F2" s="1"/>
      <c r="G2" s="1"/>
      <c r="H2" s="1"/>
      <c r="I2" s="1"/>
    </row>
    <row r="3" spans="1:9" ht="15.75" x14ac:dyDescent="0.25">
      <c r="A3" s="132" t="s">
        <v>17</v>
      </c>
      <c r="B3" s="132"/>
      <c r="C3" s="132"/>
      <c r="D3" s="132"/>
      <c r="E3" s="132"/>
      <c r="F3" s="132"/>
      <c r="G3" s="132"/>
      <c r="H3" s="133"/>
      <c r="I3" s="133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 x14ac:dyDescent="0.25">
      <c r="A5" s="132" t="s">
        <v>14</v>
      </c>
      <c r="B5" s="134"/>
      <c r="C5" s="134"/>
      <c r="D5" s="134"/>
      <c r="E5" s="134"/>
      <c r="F5" s="134"/>
      <c r="G5" s="134"/>
      <c r="H5" s="134"/>
      <c r="I5" s="134"/>
    </row>
    <row r="6" spans="1:9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9" ht="63" customHeight="1" x14ac:dyDescent="0.25">
      <c r="A7" s="8" t="s">
        <v>6</v>
      </c>
      <c r="B7" s="7" t="s">
        <v>7</v>
      </c>
      <c r="C7" s="7" t="s">
        <v>8</v>
      </c>
      <c r="D7" s="7" t="s">
        <v>24</v>
      </c>
      <c r="E7" s="7" t="s">
        <v>4</v>
      </c>
      <c r="F7" s="8" t="s">
        <v>5</v>
      </c>
      <c r="G7" s="8" t="s">
        <v>100</v>
      </c>
      <c r="H7" s="8" t="s">
        <v>101</v>
      </c>
      <c r="I7" s="8" t="s">
        <v>102</v>
      </c>
    </row>
    <row r="8" spans="1:9" ht="25.5" x14ac:dyDescent="0.25">
      <c r="A8" s="5">
        <v>8</v>
      </c>
      <c r="B8" s="5"/>
      <c r="C8" s="5"/>
      <c r="D8" s="5" t="s">
        <v>15</v>
      </c>
      <c r="E8" s="3">
        <v>0</v>
      </c>
      <c r="F8" s="4">
        <v>0</v>
      </c>
      <c r="G8" s="4">
        <v>0</v>
      </c>
      <c r="H8" s="4">
        <v>0</v>
      </c>
      <c r="I8" s="4">
        <v>0</v>
      </c>
    </row>
    <row r="9" spans="1:9" ht="25.5" x14ac:dyDescent="0.25">
      <c r="A9" s="6">
        <v>5</v>
      </c>
      <c r="B9" s="6"/>
      <c r="C9" s="6"/>
      <c r="D9" s="9" t="s">
        <v>16</v>
      </c>
      <c r="E9" s="3">
        <v>0</v>
      </c>
      <c r="F9" s="4">
        <v>0</v>
      </c>
      <c r="G9" s="4">
        <v>0</v>
      </c>
      <c r="H9" s="4">
        <v>0</v>
      </c>
      <c r="I9" s="4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FF6BA-78FA-4246-BA58-F6BD3D051BBE}">
  <dimension ref="A1:F32"/>
  <sheetViews>
    <sheetView workbookViewId="0">
      <selection activeCell="L25" sqref="L25"/>
    </sheetView>
  </sheetViews>
  <sheetFormatPr defaultRowHeight="12.75" x14ac:dyDescent="0.2"/>
  <cols>
    <col min="1" max="1" width="10" style="72" customWidth="1"/>
    <col min="2" max="2" width="43.28515625" style="72" customWidth="1"/>
    <col min="3" max="3" width="18.28515625" style="72" customWidth="1"/>
    <col min="4" max="4" width="18.85546875" style="72" customWidth="1"/>
    <col min="5" max="5" width="12.85546875" style="72" hidden="1" customWidth="1"/>
    <col min="6" max="6" width="18.42578125" style="72" customWidth="1"/>
    <col min="7" max="16384" width="9.140625" style="72"/>
  </cols>
  <sheetData>
    <row r="1" spans="1:6" x14ac:dyDescent="0.2">
      <c r="A1" s="128" t="s">
        <v>94</v>
      </c>
      <c r="B1" s="128"/>
      <c r="C1" s="128"/>
    </row>
    <row r="2" spans="1:6" x14ac:dyDescent="0.2">
      <c r="A2" s="128" t="s">
        <v>35</v>
      </c>
      <c r="B2" s="128"/>
    </row>
    <row r="3" spans="1:6" x14ac:dyDescent="0.2">
      <c r="A3" s="128" t="s">
        <v>36</v>
      </c>
      <c r="B3" s="128"/>
      <c r="C3" s="128"/>
    </row>
    <row r="4" spans="1:6" x14ac:dyDescent="0.2">
      <c r="A4" s="128" t="s">
        <v>37</v>
      </c>
      <c r="B4" s="128"/>
      <c r="C4" s="73"/>
      <c r="D4" s="76"/>
    </row>
    <row r="5" spans="1:6" x14ac:dyDescent="0.2">
      <c r="A5" s="128" t="s">
        <v>38</v>
      </c>
      <c r="B5" s="128"/>
      <c r="C5" s="73"/>
      <c r="D5" s="75"/>
    </row>
    <row r="6" spans="1:6" x14ac:dyDescent="0.2">
      <c r="C6" s="73"/>
      <c r="D6" s="75"/>
    </row>
    <row r="7" spans="1:6" x14ac:dyDescent="0.2">
      <c r="A7" s="129" t="s">
        <v>135</v>
      </c>
      <c r="B7" s="128"/>
      <c r="C7" s="128"/>
    </row>
    <row r="8" spans="1:6" x14ac:dyDescent="0.2">
      <c r="A8" s="129" t="s">
        <v>143</v>
      </c>
      <c r="B8" s="128"/>
      <c r="C8" s="128"/>
    </row>
    <row r="9" spans="1:6" x14ac:dyDescent="0.2">
      <c r="A9" s="95"/>
    </row>
    <row r="10" spans="1:6" x14ac:dyDescent="0.2">
      <c r="B10" s="62" t="s">
        <v>142</v>
      </c>
      <c r="C10" s="62"/>
      <c r="D10" s="62"/>
    </row>
    <row r="11" spans="1:6" x14ac:dyDescent="0.2">
      <c r="B11" s="62"/>
      <c r="C11" s="62"/>
      <c r="D11" s="62"/>
    </row>
    <row r="12" spans="1:6" ht="25.5" x14ac:dyDescent="0.2">
      <c r="A12" s="94" t="s">
        <v>93</v>
      </c>
      <c r="B12" s="62" t="s">
        <v>42</v>
      </c>
      <c r="C12" s="70" t="s">
        <v>141</v>
      </c>
      <c r="D12" s="70" t="s">
        <v>140</v>
      </c>
      <c r="E12" s="93" t="s">
        <v>92</v>
      </c>
      <c r="F12" s="70" t="s">
        <v>139</v>
      </c>
    </row>
    <row r="13" spans="1:6" ht="24" customHeight="1" x14ac:dyDescent="0.2">
      <c r="A13" s="62" t="s">
        <v>138</v>
      </c>
      <c r="B13" s="62"/>
      <c r="C13" s="92">
        <v>8800</v>
      </c>
      <c r="D13" s="92">
        <v>0</v>
      </c>
      <c r="E13" s="92">
        <v>0</v>
      </c>
      <c r="F13" s="92">
        <v>8800</v>
      </c>
    </row>
    <row r="14" spans="1:6" x14ac:dyDescent="0.2">
      <c r="A14" s="91" t="s">
        <v>41</v>
      </c>
      <c r="B14" s="66" t="s">
        <v>58</v>
      </c>
      <c r="C14" s="90">
        <v>8800</v>
      </c>
      <c r="D14" s="90">
        <v>0</v>
      </c>
      <c r="E14" s="90">
        <v>0</v>
      </c>
      <c r="F14" s="90">
        <v>8800</v>
      </c>
    </row>
    <row r="15" spans="1:6" ht="13.5" customHeight="1" x14ac:dyDescent="0.2">
      <c r="A15" s="89" t="s">
        <v>68</v>
      </c>
      <c r="B15" s="72" t="s">
        <v>57</v>
      </c>
      <c r="C15" s="61">
        <v>8800</v>
      </c>
      <c r="D15" s="61">
        <v>0</v>
      </c>
      <c r="E15" s="61">
        <v>0</v>
      </c>
      <c r="F15" s="61">
        <v>8800</v>
      </c>
    </row>
    <row r="16" spans="1:6" ht="13.5" customHeight="1" x14ac:dyDescent="0.2">
      <c r="A16" s="89">
        <v>9221</v>
      </c>
      <c r="B16" s="66" t="s">
        <v>56</v>
      </c>
      <c r="C16" s="61"/>
      <c r="D16" s="61"/>
      <c r="E16" s="61"/>
      <c r="F16" s="61"/>
    </row>
    <row r="17" spans="1:6" ht="13.5" customHeight="1" x14ac:dyDescent="0.2">
      <c r="A17" s="88" t="s">
        <v>65</v>
      </c>
      <c r="B17" s="88"/>
      <c r="C17" s="87">
        <v>599</v>
      </c>
      <c r="D17" s="87">
        <v>0</v>
      </c>
      <c r="E17" s="87">
        <v>0</v>
      </c>
      <c r="F17" s="87">
        <v>599</v>
      </c>
    </row>
    <row r="18" spans="1:6" x14ac:dyDescent="0.2">
      <c r="A18" s="86" t="s">
        <v>71</v>
      </c>
      <c r="B18" s="86"/>
      <c r="C18" s="85">
        <v>599</v>
      </c>
      <c r="D18" s="85">
        <v>0</v>
      </c>
      <c r="E18" s="85">
        <v>0</v>
      </c>
      <c r="F18" s="85">
        <v>599</v>
      </c>
    </row>
    <row r="19" spans="1:6" x14ac:dyDescent="0.2">
      <c r="A19" s="88" t="s">
        <v>63</v>
      </c>
      <c r="B19" s="88"/>
      <c r="C19" s="87">
        <v>3752</v>
      </c>
      <c r="D19" s="87">
        <v>0</v>
      </c>
      <c r="E19" s="87">
        <v>0</v>
      </c>
      <c r="F19" s="87">
        <v>3752</v>
      </c>
    </row>
    <row r="20" spans="1:6" x14ac:dyDescent="0.2">
      <c r="A20" s="86" t="s">
        <v>61</v>
      </c>
      <c r="B20" s="86"/>
      <c r="C20" s="85">
        <v>3752</v>
      </c>
      <c r="D20" s="85">
        <v>0</v>
      </c>
      <c r="E20" s="85">
        <v>0</v>
      </c>
      <c r="F20" s="85">
        <v>3752</v>
      </c>
    </row>
    <row r="21" spans="1:6" x14ac:dyDescent="0.2">
      <c r="A21" s="88" t="s">
        <v>70</v>
      </c>
      <c r="B21" s="88"/>
      <c r="C21" s="87">
        <v>4449</v>
      </c>
      <c r="D21" s="87">
        <v>0</v>
      </c>
      <c r="E21" s="87">
        <v>0</v>
      </c>
      <c r="F21" s="87">
        <v>4449</v>
      </c>
    </row>
    <row r="22" spans="1:6" x14ac:dyDescent="0.2">
      <c r="A22" s="86" t="s">
        <v>69</v>
      </c>
      <c r="B22" s="86"/>
      <c r="C22" s="85">
        <v>4449</v>
      </c>
      <c r="D22" s="85">
        <v>0</v>
      </c>
      <c r="E22" s="85">
        <v>0</v>
      </c>
      <c r="F22" s="85">
        <v>4449</v>
      </c>
    </row>
    <row r="23" spans="1:6" ht="40.5" customHeight="1" x14ac:dyDescent="0.2">
      <c r="A23" s="62" t="s">
        <v>161</v>
      </c>
      <c r="B23" s="62"/>
      <c r="C23" s="92">
        <v>20960.810000000001</v>
      </c>
      <c r="D23" s="92">
        <v>0</v>
      </c>
      <c r="E23" s="92">
        <v>0</v>
      </c>
      <c r="F23" s="92">
        <v>20960.810000000001</v>
      </c>
    </row>
    <row r="24" spans="1:6" x14ac:dyDescent="0.2">
      <c r="A24" s="91" t="s">
        <v>41</v>
      </c>
      <c r="B24" s="66" t="s">
        <v>58</v>
      </c>
      <c r="C24" s="90">
        <v>20960.810000000001</v>
      </c>
      <c r="D24" s="90">
        <v>0</v>
      </c>
      <c r="E24" s="90">
        <v>0</v>
      </c>
      <c r="F24" s="90">
        <v>20960.810000000001</v>
      </c>
    </row>
    <row r="25" spans="1:6" x14ac:dyDescent="0.2">
      <c r="A25" s="89" t="s">
        <v>68</v>
      </c>
      <c r="B25" s="72" t="s">
        <v>57</v>
      </c>
      <c r="C25" s="61">
        <v>20960.810000000001</v>
      </c>
      <c r="D25" s="61">
        <v>0</v>
      </c>
      <c r="E25" s="61">
        <v>0</v>
      </c>
      <c r="F25" s="61">
        <v>20960.810000000001</v>
      </c>
    </row>
    <row r="26" spans="1:6" x14ac:dyDescent="0.2">
      <c r="A26" s="89">
        <v>9222</v>
      </c>
      <c r="B26" s="66" t="s">
        <v>137</v>
      </c>
      <c r="C26" s="61"/>
      <c r="D26" s="61"/>
      <c r="E26" s="61"/>
      <c r="F26" s="61"/>
    </row>
    <row r="27" spans="1:6" x14ac:dyDescent="0.2">
      <c r="A27" s="88" t="s">
        <v>67</v>
      </c>
      <c r="B27" s="88"/>
      <c r="C27" s="87">
        <v>4999.76</v>
      </c>
      <c r="D27" s="87">
        <v>0</v>
      </c>
      <c r="E27" s="87">
        <v>0</v>
      </c>
      <c r="F27" s="87">
        <v>4999.76</v>
      </c>
    </row>
    <row r="28" spans="1:6" x14ac:dyDescent="0.2">
      <c r="A28" s="86" t="s">
        <v>66</v>
      </c>
      <c r="B28" s="86"/>
      <c r="C28" s="85">
        <v>4999.76</v>
      </c>
      <c r="D28" s="85">
        <v>0</v>
      </c>
      <c r="E28" s="85">
        <v>0</v>
      </c>
      <c r="F28" s="85">
        <v>4999.76</v>
      </c>
    </row>
    <row r="29" spans="1:6" x14ac:dyDescent="0.2">
      <c r="A29" s="88" t="s">
        <v>65</v>
      </c>
      <c r="B29" s="88"/>
      <c r="C29" s="87">
        <v>15961.05</v>
      </c>
      <c r="D29" s="87">
        <v>0</v>
      </c>
      <c r="E29" s="87">
        <v>0</v>
      </c>
      <c r="F29" s="87">
        <v>15961.05</v>
      </c>
    </row>
    <row r="30" spans="1:6" x14ac:dyDescent="0.2">
      <c r="A30" s="86" t="s">
        <v>64</v>
      </c>
      <c r="B30" s="86"/>
      <c r="C30" s="85">
        <v>15961.05</v>
      </c>
      <c r="D30" s="85">
        <v>0</v>
      </c>
      <c r="E30" s="85">
        <v>0</v>
      </c>
      <c r="F30" s="85">
        <v>15961.05</v>
      </c>
    </row>
    <row r="31" spans="1:6" ht="30" customHeight="1" x14ac:dyDescent="0.2">
      <c r="A31" s="84"/>
      <c r="B31" s="84"/>
      <c r="C31" s="84"/>
      <c r="D31" s="84"/>
      <c r="E31" s="84"/>
      <c r="F31" s="84"/>
    </row>
    <row r="32" spans="1:6" ht="15" x14ac:dyDescent="0.25">
      <c r="A32" s="83" t="s">
        <v>136</v>
      </c>
      <c r="B32" s="83"/>
      <c r="C32" s="83"/>
      <c r="D32" s="83"/>
      <c r="F32" s="82">
        <v>-12160.81</v>
      </c>
    </row>
  </sheetData>
  <mergeCells count="7">
    <mergeCell ref="A8:C8"/>
    <mergeCell ref="A1:C1"/>
    <mergeCell ref="A2:B2"/>
    <mergeCell ref="A3:C3"/>
    <mergeCell ref="A4:B4"/>
    <mergeCell ref="A5:B5"/>
    <mergeCell ref="A7:C7"/>
  </mergeCells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45E69-2CC1-4AC1-9B91-13644722FF8D}">
  <sheetPr>
    <pageSetUpPr fitToPage="1"/>
  </sheetPr>
  <dimension ref="A1:F135"/>
  <sheetViews>
    <sheetView workbookViewId="0">
      <selection activeCell="A7" sqref="A7:C7"/>
    </sheetView>
  </sheetViews>
  <sheetFormatPr defaultRowHeight="12.75" x14ac:dyDescent="0.2"/>
  <cols>
    <col min="1" max="1" width="10" style="72" customWidth="1"/>
    <col min="2" max="2" width="66.140625" style="72" customWidth="1"/>
    <col min="3" max="3" width="12.85546875" style="72" customWidth="1"/>
    <col min="4" max="4" width="20.5703125" style="72" customWidth="1"/>
    <col min="5" max="5" width="0.5703125" style="72" customWidth="1"/>
    <col min="6" max="6" width="21.28515625" style="72" customWidth="1"/>
    <col min="7" max="16384" width="9.140625" style="72"/>
  </cols>
  <sheetData>
    <row r="1" spans="1:6" x14ac:dyDescent="0.2">
      <c r="A1" s="128" t="s">
        <v>94</v>
      </c>
      <c r="B1" s="128"/>
      <c r="C1" s="128"/>
    </row>
    <row r="2" spans="1:6" x14ac:dyDescent="0.2">
      <c r="A2" s="128" t="s">
        <v>35</v>
      </c>
      <c r="B2" s="128"/>
    </row>
    <row r="3" spans="1:6" x14ac:dyDescent="0.2">
      <c r="A3" s="128" t="s">
        <v>36</v>
      </c>
      <c r="B3" s="128"/>
      <c r="C3" s="128"/>
    </row>
    <row r="4" spans="1:6" x14ac:dyDescent="0.2">
      <c r="A4" s="128" t="s">
        <v>37</v>
      </c>
      <c r="B4" s="128"/>
      <c r="C4" s="73"/>
      <c r="D4" s="76"/>
    </row>
    <row r="5" spans="1:6" x14ac:dyDescent="0.2">
      <c r="A5" s="128" t="s">
        <v>38</v>
      </c>
      <c r="B5" s="128"/>
      <c r="C5" s="73"/>
      <c r="D5" s="75"/>
    </row>
    <row r="6" spans="1:6" x14ac:dyDescent="0.2">
      <c r="A6" s="129" t="s">
        <v>127</v>
      </c>
      <c r="B6" s="128"/>
      <c r="C6" s="128"/>
    </row>
    <row r="7" spans="1:6" x14ac:dyDescent="0.2">
      <c r="A7" s="129" t="s">
        <v>160</v>
      </c>
      <c r="B7" s="128"/>
      <c r="C7" s="128"/>
    </row>
    <row r="9" spans="1:6" ht="22.5" customHeight="1" x14ac:dyDescent="0.2">
      <c r="A9" s="94" t="s">
        <v>93</v>
      </c>
      <c r="B9" s="62" t="s">
        <v>99</v>
      </c>
      <c r="C9" s="62" t="s">
        <v>159</v>
      </c>
      <c r="D9" s="62" t="s">
        <v>124</v>
      </c>
      <c r="E9" s="94" t="s">
        <v>92</v>
      </c>
      <c r="F9" s="62" t="s">
        <v>158</v>
      </c>
    </row>
    <row r="10" spans="1:6" x14ac:dyDescent="0.2">
      <c r="A10" s="62" t="s">
        <v>78</v>
      </c>
      <c r="B10" s="62"/>
      <c r="C10" s="92">
        <v>4131196</v>
      </c>
      <c r="D10" s="92">
        <v>334298</v>
      </c>
      <c r="E10" s="92">
        <v>8.09</v>
      </c>
      <c r="F10" s="92">
        <v>4465494</v>
      </c>
    </row>
    <row r="11" spans="1:6" x14ac:dyDescent="0.2">
      <c r="A11" s="103" t="s">
        <v>77</v>
      </c>
      <c r="B11" s="103"/>
      <c r="C11" s="102">
        <v>4131196</v>
      </c>
      <c r="D11" s="102">
        <v>334298</v>
      </c>
      <c r="E11" s="102">
        <v>8.09</v>
      </c>
      <c r="F11" s="102">
        <v>4465494</v>
      </c>
    </row>
    <row r="12" spans="1:6" x14ac:dyDescent="0.2">
      <c r="A12" s="101" t="s">
        <v>157</v>
      </c>
      <c r="B12" s="101"/>
      <c r="C12" s="100">
        <v>4131196</v>
      </c>
      <c r="D12" s="100">
        <v>334298</v>
      </c>
      <c r="E12" s="100">
        <v>8.09</v>
      </c>
      <c r="F12" s="100">
        <v>4465494</v>
      </c>
    </row>
    <row r="13" spans="1:6" x14ac:dyDescent="0.2">
      <c r="A13" s="99" t="s">
        <v>156</v>
      </c>
      <c r="B13" s="99"/>
      <c r="C13" s="98">
        <v>2773708</v>
      </c>
      <c r="D13" s="98">
        <v>339166</v>
      </c>
      <c r="E13" s="98">
        <v>12.23</v>
      </c>
      <c r="F13" s="98">
        <v>3112874</v>
      </c>
    </row>
    <row r="14" spans="1:6" x14ac:dyDescent="0.2">
      <c r="A14" s="97" t="s">
        <v>155</v>
      </c>
      <c r="B14" s="97"/>
      <c r="C14" s="96">
        <v>334108</v>
      </c>
      <c r="D14" s="96">
        <v>-3926</v>
      </c>
      <c r="E14" s="96">
        <v>-1.18</v>
      </c>
      <c r="F14" s="96">
        <v>330182</v>
      </c>
    </row>
    <row r="15" spans="1:6" x14ac:dyDescent="0.2">
      <c r="A15" s="86" t="s">
        <v>66</v>
      </c>
      <c r="B15" s="86"/>
      <c r="C15" s="85">
        <v>67042</v>
      </c>
      <c r="D15" s="85">
        <v>-5000</v>
      </c>
      <c r="E15" s="85">
        <v>-7.46</v>
      </c>
      <c r="F15" s="85">
        <v>62042</v>
      </c>
    </row>
    <row r="16" spans="1:6" x14ac:dyDescent="0.2">
      <c r="A16" s="62" t="s">
        <v>43</v>
      </c>
      <c r="B16" s="62" t="s">
        <v>11</v>
      </c>
      <c r="C16" s="92">
        <v>67042</v>
      </c>
      <c r="D16" s="92">
        <v>-5000</v>
      </c>
      <c r="E16" s="92">
        <v>-7.46</v>
      </c>
      <c r="F16" s="92">
        <v>62042</v>
      </c>
    </row>
    <row r="17" spans="1:6" x14ac:dyDescent="0.2">
      <c r="A17" s="72" t="s">
        <v>44</v>
      </c>
      <c r="B17" s="72" t="s">
        <v>18</v>
      </c>
      <c r="C17" s="61">
        <v>66474</v>
      </c>
      <c r="D17" s="61">
        <v>-5000</v>
      </c>
      <c r="E17" s="61">
        <v>-7.52</v>
      </c>
      <c r="F17" s="61">
        <v>61474</v>
      </c>
    </row>
    <row r="18" spans="1:6" x14ac:dyDescent="0.2">
      <c r="A18" s="72" t="s">
        <v>45</v>
      </c>
      <c r="B18" s="72" t="s">
        <v>46</v>
      </c>
      <c r="C18" s="61">
        <v>568</v>
      </c>
      <c r="D18" s="61">
        <v>0</v>
      </c>
      <c r="E18" s="61">
        <v>0</v>
      </c>
      <c r="F18" s="61">
        <v>568</v>
      </c>
    </row>
    <row r="19" spans="1:6" x14ac:dyDescent="0.2">
      <c r="A19" s="86" t="s">
        <v>73</v>
      </c>
      <c r="B19" s="86"/>
      <c r="C19" s="85">
        <v>7432</v>
      </c>
      <c r="D19" s="85">
        <v>20000</v>
      </c>
      <c r="E19" s="85">
        <v>269.11</v>
      </c>
      <c r="F19" s="85">
        <v>27432</v>
      </c>
    </row>
    <row r="20" spans="1:6" x14ac:dyDescent="0.2">
      <c r="A20" s="62" t="s">
        <v>43</v>
      </c>
      <c r="B20" s="62" t="s">
        <v>11</v>
      </c>
      <c r="C20" s="92">
        <v>7432</v>
      </c>
      <c r="D20" s="92">
        <v>20000</v>
      </c>
      <c r="E20" s="92">
        <v>269.11</v>
      </c>
      <c r="F20" s="92">
        <v>27432</v>
      </c>
    </row>
    <row r="21" spans="1:6" x14ac:dyDescent="0.2">
      <c r="A21" s="72" t="s">
        <v>44</v>
      </c>
      <c r="B21" s="72" t="s">
        <v>18</v>
      </c>
      <c r="C21" s="61">
        <v>7432</v>
      </c>
      <c r="D21" s="61">
        <v>20000</v>
      </c>
      <c r="E21" s="61">
        <v>269.11</v>
      </c>
      <c r="F21" s="61">
        <v>27432</v>
      </c>
    </row>
    <row r="22" spans="1:6" x14ac:dyDescent="0.2">
      <c r="A22" s="86" t="s">
        <v>64</v>
      </c>
      <c r="B22" s="86"/>
      <c r="C22" s="85">
        <v>172540</v>
      </c>
      <c r="D22" s="85">
        <v>0</v>
      </c>
      <c r="E22" s="85">
        <v>0</v>
      </c>
      <c r="F22" s="85">
        <v>172540</v>
      </c>
    </row>
    <row r="23" spans="1:6" x14ac:dyDescent="0.2">
      <c r="A23" s="62" t="s">
        <v>43</v>
      </c>
      <c r="B23" s="62" t="s">
        <v>11</v>
      </c>
      <c r="C23" s="92">
        <v>172540</v>
      </c>
      <c r="D23" s="92">
        <v>0</v>
      </c>
      <c r="E23" s="92">
        <v>0</v>
      </c>
      <c r="F23" s="92">
        <v>172540</v>
      </c>
    </row>
    <row r="24" spans="1:6" x14ac:dyDescent="0.2">
      <c r="A24" s="72" t="s">
        <v>44</v>
      </c>
      <c r="B24" s="72" t="s">
        <v>18</v>
      </c>
      <c r="C24" s="61">
        <v>171213</v>
      </c>
      <c r="D24" s="61">
        <v>200</v>
      </c>
      <c r="E24" s="61">
        <v>0.12</v>
      </c>
      <c r="F24" s="61">
        <v>171413</v>
      </c>
    </row>
    <row r="25" spans="1:6" x14ac:dyDescent="0.2">
      <c r="A25" s="72" t="s">
        <v>47</v>
      </c>
      <c r="B25" s="72" t="s">
        <v>48</v>
      </c>
      <c r="C25" s="61">
        <v>1327</v>
      </c>
      <c r="D25" s="61">
        <v>-200</v>
      </c>
      <c r="E25" s="61">
        <v>-15.07</v>
      </c>
      <c r="F25" s="61">
        <v>1127</v>
      </c>
    </row>
    <row r="26" spans="1:6" x14ac:dyDescent="0.2">
      <c r="A26" s="86" t="s">
        <v>61</v>
      </c>
      <c r="B26" s="86"/>
      <c r="C26" s="85">
        <v>87094</v>
      </c>
      <c r="D26" s="85">
        <v>-18926</v>
      </c>
      <c r="E26" s="85">
        <v>-21.73</v>
      </c>
      <c r="F26" s="85">
        <v>68168</v>
      </c>
    </row>
    <row r="27" spans="1:6" x14ac:dyDescent="0.2">
      <c r="A27" s="62" t="s">
        <v>43</v>
      </c>
      <c r="B27" s="62" t="s">
        <v>11</v>
      </c>
      <c r="C27" s="92">
        <v>87094</v>
      </c>
      <c r="D27" s="92">
        <v>-18926</v>
      </c>
      <c r="E27" s="92">
        <v>-21.73</v>
      </c>
      <c r="F27" s="92">
        <v>68168</v>
      </c>
    </row>
    <row r="28" spans="1:6" x14ac:dyDescent="0.2">
      <c r="A28" s="72" t="s">
        <v>44</v>
      </c>
      <c r="B28" s="72" t="s">
        <v>18</v>
      </c>
      <c r="C28" s="61">
        <v>3479</v>
      </c>
      <c r="D28" s="61">
        <v>3000</v>
      </c>
      <c r="E28" s="61">
        <v>86.23</v>
      </c>
      <c r="F28" s="61">
        <v>6479</v>
      </c>
    </row>
    <row r="29" spans="1:6" x14ac:dyDescent="0.2">
      <c r="A29" s="72" t="s">
        <v>45</v>
      </c>
      <c r="B29" s="72" t="s">
        <v>46</v>
      </c>
      <c r="C29" s="61">
        <v>83615</v>
      </c>
      <c r="D29" s="61">
        <v>-24300</v>
      </c>
      <c r="E29" s="61">
        <v>-29.06</v>
      </c>
      <c r="F29" s="61">
        <v>59315</v>
      </c>
    </row>
    <row r="30" spans="1:6" x14ac:dyDescent="0.2">
      <c r="A30" s="72" t="s">
        <v>109</v>
      </c>
      <c r="B30" s="72" t="s">
        <v>108</v>
      </c>
      <c r="C30" s="61">
        <v>0</v>
      </c>
      <c r="D30" s="61">
        <v>2374</v>
      </c>
      <c r="E30" s="61">
        <v>100</v>
      </c>
      <c r="F30" s="61">
        <v>2374</v>
      </c>
    </row>
    <row r="31" spans="1:6" x14ac:dyDescent="0.2">
      <c r="A31" s="97" t="s">
        <v>154</v>
      </c>
      <c r="B31" s="97"/>
      <c r="C31" s="96">
        <v>2379692</v>
      </c>
      <c r="D31" s="96">
        <v>295000</v>
      </c>
      <c r="E31" s="96">
        <v>12.4</v>
      </c>
      <c r="F31" s="96">
        <v>2674692</v>
      </c>
    </row>
    <row r="32" spans="1:6" x14ac:dyDescent="0.2">
      <c r="A32" s="86" t="s">
        <v>61</v>
      </c>
      <c r="B32" s="86"/>
      <c r="C32" s="85">
        <v>2379692</v>
      </c>
      <c r="D32" s="85">
        <v>295000</v>
      </c>
      <c r="E32" s="85">
        <v>12.4</v>
      </c>
      <c r="F32" s="85">
        <v>2674692</v>
      </c>
    </row>
    <row r="33" spans="1:6" x14ac:dyDescent="0.2">
      <c r="A33" s="62" t="s">
        <v>43</v>
      </c>
      <c r="B33" s="62" t="s">
        <v>11</v>
      </c>
      <c r="C33" s="92">
        <v>2379692</v>
      </c>
      <c r="D33" s="92">
        <v>295000</v>
      </c>
      <c r="E33" s="92">
        <v>12.4</v>
      </c>
      <c r="F33" s="92">
        <v>2674692</v>
      </c>
    </row>
    <row r="34" spans="1:6" x14ac:dyDescent="0.2">
      <c r="A34" s="72" t="s">
        <v>49</v>
      </c>
      <c r="B34" s="72" t="s">
        <v>12</v>
      </c>
      <c r="C34" s="61">
        <v>2300324</v>
      </c>
      <c r="D34" s="61">
        <v>290000</v>
      </c>
      <c r="E34" s="61">
        <v>12.61</v>
      </c>
      <c r="F34" s="61">
        <v>2590324</v>
      </c>
    </row>
    <row r="35" spans="1:6" x14ac:dyDescent="0.2">
      <c r="A35" s="72" t="s">
        <v>44</v>
      </c>
      <c r="B35" s="72" t="s">
        <v>18</v>
      </c>
      <c r="C35" s="61">
        <v>76448</v>
      </c>
      <c r="D35" s="61">
        <v>5000</v>
      </c>
      <c r="E35" s="61">
        <v>6.54</v>
      </c>
      <c r="F35" s="61">
        <v>81448</v>
      </c>
    </row>
    <row r="36" spans="1:6" x14ac:dyDescent="0.2">
      <c r="A36" s="72" t="s">
        <v>47</v>
      </c>
      <c r="B36" s="72" t="s">
        <v>48</v>
      </c>
      <c r="C36" s="61">
        <v>2920</v>
      </c>
      <c r="D36" s="61">
        <v>0</v>
      </c>
      <c r="E36" s="61">
        <v>0</v>
      </c>
      <c r="F36" s="61">
        <v>2920</v>
      </c>
    </row>
    <row r="37" spans="1:6" x14ac:dyDescent="0.2">
      <c r="A37" s="97" t="s">
        <v>153</v>
      </c>
      <c r="B37" s="97"/>
      <c r="C37" s="96">
        <v>59908</v>
      </c>
      <c r="D37" s="96">
        <v>48092</v>
      </c>
      <c r="E37" s="96">
        <v>80.28</v>
      </c>
      <c r="F37" s="96">
        <v>108000</v>
      </c>
    </row>
    <row r="38" spans="1:6" x14ac:dyDescent="0.2">
      <c r="A38" s="86" t="s">
        <v>66</v>
      </c>
      <c r="B38" s="86"/>
      <c r="C38" s="85">
        <v>23887</v>
      </c>
      <c r="D38" s="85">
        <v>22000</v>
      </c>
      <c r="E38" s="85">
        <v>92.1</v>
      </c>
      <c r="F38" s="85">
        <v>45887</v>
      </c>
    </row>
    <row r="39" spans="1:6" x14ac:dyDescent="0.2">
      <c r="A39" s="62" t="s">
        <v>50</v>
      </c>
      <c r="B39" s="62" t="s">
        <v>13</v>
      </c>
      <c r="C39" s="92">
        <v>23887</v>
      </c>
      <c r="D39" s="92">
        <v>22000</v>
      </c>
      <c r="E39" s="92">
        <v>92.1</v>
      </c>
      <c r="F39" s="92">
        <v>45887</v>
      </c>
    </row>
    <row r="40" spans="1:6" x14ac:dyDescent="0.2">
      <c r="A40" s="72" t="s">
        <v>51</v>
      </c>
      <c r="B40" s="72" t="s">
        <v>52</v>
      </c>
      <c r="C40" s="61">
        <v>929</v>
      </c>
      <c r="D40" s="61">
        <v>0</v>
      </c>
      <c r="E40" s="61">
        <v>0</v>
      </c>
      <c r="F40" s="61">
        <v>929</v>
      </c>
    </row>
    <row r="41" spans="1:6" x14ac:dyDescent="0.2">
      <c r="A41" s="72" t="s">
        <v>53</v>
      </c>
      <c r="B41" s="72" t="s">
        <v>22</v>
      </c>
      <c r="C41" s="61">
        <v>22958</v>
      </c>
      <c r="D41" s="61">
        <v>22000</v>
      </c>
      <c r="E41" s="61">
        <v>95.83</v>
      </c>
      <c r="F41" s="61">
        <v>44958</v>
      </c>
    </row>
    <row r="42" spans="1:6" x14ac:dyDescent="0.2">
      <c r="A42" s="86" t="s">
        <v>61</v>
      </c>
      <c r="B42" s="86"/>
      <c r="C42" s="85">
        <v>33830</v>
      </c>
      <c r="D42" s="85">
        <v>25000</v>
      </c>
      <c r="E42" s="85">
        <v>73.900000000000006</v>
      </c>
      <c r="F42" s="85">
        <v>58830</v>
      </c>
    </row>
    <row r="43" spans="1:6" x14ac:dyDescent="0.2">
      <c r="A43" s="62" t="s">
        <v>50</v>
      </c>
      <c r="B43" s="62" t="s">
        <v>13</v>
      </c>
      <c r="C43" s="92">
        <v>33830</v>
      </c>
      <c r="D43" s="92">
        <v>25000</v>
      </c>
      <c r="E43" s="92">
        <v>73.900000000000006</v>
      </c>
      <c r="F43" s="92">
        <v>58830</v>
      </c>
    </row>
    <row r="44" spans="1:6" x14ac:dyDescent="0.2">
      <c r="A44" s="72" t="s">
        <v>53</v>
      </c>
      <c r="B44" s="72" t="s">
        <v>22</v>
      </c>
      <c r="C44" s="61">
        <v>33830</v>
      </c>
      <c r="D44" s="61">
        <v>25000</v>
      </c>
      <c r="E44" s="61">
        <v>73.900000000000006</v>
      </c>
      <c r="F44" s="61">
        <v>58830</v>
      </c>
    </row>
    <row r="45" spans="1:6" x14ac:dyDescent="0.2">
      <c r="A45" s="86" t="s">
        <v>69</v>
      </c>
      <c r="B45" s="86"/>
      <c r="C45" s="85">
        <v>2191</v>
      </c>
      <c r="D45" s="85">
        <v>1092</v>
      </c>
      <c r="E45" s="85">
        <v>49.84</v>
      </c>
      <c r="F45" s="85">
        <v>3283</v>
      </c>
    </row>
    <row r="46" spans="1:6" x14ac:dyDescent="0.2">
      <c r="A46" s="62" t="s">
        <v>50</v>
      </c>
      <c r="B46" s="62" t="s">
        <v>13</v>
      </c>
      <c r="C46" s="92">
        <v>2191</v>
      </c>
      <c r="D46" s="92">
        <v>1092</v>
      </c>
      <c r="E46" s="92">
        <v>49.84</v>
      </c>
      <c r="F46" s="92">
        <v>3283</v>
      </c>
    </row>
    <row r="47" spans="1:6" x14ac:dyDescent="0.2">
      <c r="A47" s="72" t="s">
        <v>53</v>
      </c>
      <c r="B47" s="72" t="s">
        <v>22</v>
      </c>
      <c r="C47" s="61">
        <v>2191</v>
      </c>
      <c r="D47" s="61">
        <v>1092</v>
      </c>
      <c r="E47" s="61">
        <v>49.84</v>
      </c>
      <c r="F47" s="61">
        <v>3283</v>
      </c>
    </row>
    <row r="48" spans="1:6" x14ac:dyDescent="0.2">
      <c r="A48" s="99" t="s">
        <v>152</v>
      </c>
      <c r="B48" s="99"/>
      <c r="C48" s="98">
        <v>1357488</v>
      </c>
      <c r="D48" s="98">
        <v>-4868</v>
      </c>
      <c r="E48" s="98">
        <v>-0.36</v>
      </c>
      <c r="F48" s="98">
        <v>1352620</v>
      </c>
    </row>
    <row r="49" spans="1:6" x14ac:dyDescent="0.2">
      <c r="A49" s="97" t="s">
        <v>151</v>
      </c>
      <c r="B49" s="97"/>
      <c r="C49" s="96">
        <v>33095</v>
      </c>
      <c r="D49" s="96">
        <v>2000</v>
      </c>
      <c r="E49" s="96">
        <v>6.04</v>
      </c>
      <c r="F49" s="96">
        <v>35095</v>
      </c>
    </row>
    <row r="50" spans="1:6" x14ac:dyDescent="0.2">
      <c r="A50" s="86" t="s">
        <v>66</v>
      </c>
      <c r="B50" s="86"/>
      <c r="C50" s="85">
        <v>5453</v>
      </c>
      <c r="D50" s="85">
        <v>2000</v>
      </c>
      <c r="E50" s="85">
        <v>36.68</v>
      </c>
      <c r="F50" s="85">
        <v>7453</v>
      </c>
    </row>
    <row r="51" spans="1:6" x14ac:dyDescent="0.2">
      <c r="A51" s="62" t="s">
        <v>43</v>
      </c>
      <c r="B51" s="62" t="s">
        <v>11</v>
      </c>
      <c r="C51" s="92">
        <v>5453</v>
      </c>
      <c r="D51" s="92">
        <v>2000</v>
      </c>
      <c r="E51" s="92">
        <v>36.68</v>
      </c>
      <c r="F51" s="92">
        <v>7453</v>
      </c>
    </row>
    <row r="52" spans="1:6" x14ac:dyDescent="0.2">
      <c r="A52" s="72" t="s">
        <v>49</v>
      </c>
      <c r="B52" s="72" t="s">
        <v>12</v>
      </c>
      <c r="C52" s="61">
        <v>4380</v>
      </c>
      <c r="D52" s="61">
        <v>2000</v>
      </c>
      <c r="E52" s="61">
        <v>45.66</v>
      </c>
      <c r="F52" s="61">
        <v>6380</v>
      </c>
    </row>
    <row r="53" spans="1:6" x14ac:dyDescent="0.2">
      <c r="A53" s="72" t="s">
        <v>44</v>
      </c>
      <c r="B53" s="72" t="s">
        <v>18</v>
      </c>
      <c r="C53" s="61">
        <v>1073</v>
      </c>
      <c r="D53" s="61">
        <v>0</v>
      </c>
      <c r="E53" s="61">
        <v>0</v>
      </c>
      <c r="F53" s="61">
        <v>1073</v>
      </c>
    </row>
    <row r="54" spans="1:6" x14ac:dyDescent="0.2">
      <c r="A54" s="86" t="s">
        <v>61</v>
      </c>
      <c r="B54" s="86"/>
      <c r="C54" s="85">
        <v>9255</v>
      </c>
      <c r="D54" s="85">
        <v>0</v>
      </c>
      <c r="E54" s="85">
        <v>0</v>
      </c>
      <c r="F54" s="85">
        <v>9255</v>
      </c>
    </row>
    <row r="55" spans="1:6" x14ac:dyDescent="0.2">
      <c r="A55" s="62" t="s">
        <v>43</v>
      </c>
      <c r="B55" s="62" t="s">
        <v>11</v>
      </c>
      <c r="C55" s="92">
        <v>8061</v>
      </c>
      <c r="D55" s="92">
        <v>0</v>
      </c>
      <c r="E55" s="92">
        <v>0</v>
      </c>
      <c r="F55" s="92">
        <v>8061</v>
      </c>
    </row>
    <row r="56" spans="1:6" x14ac:dyDescent="0.2">
      <c r="A56" s="72" t="s">
        <v>49</v>
      </c>
      <c r="B56" s="72" t="s">
        <v>12</v>
      </c>
      <c r="C56" s="61">
        <v>266</v>
      </c>
      <c r="D56" s="61">
        <v>0</v>
      </c>
      <c r="E56" s="61">
        <v>0</v>
      </c>
      <c r="F56" s="61">
        <v>266</v>
      </c>
    </row>
    <row r="57" spans="1:6" x14ac:dyDescent="0.2">
      <c r="A57" s="72" t="s">
        <v>44</v>
      </c>
      <c r="B57" s="72" t="s">
        <v>18</v>
      </c>
      <c r="C57" s="61">
        <v>6566</v>
      </c>
      <c r="D57" s="61">
        <v>0</v>
      </c>
      <c r="E57" s="61">
        <v>0</v>
      </c>
      <c r="F57" s="61">
        <v>6566</v>
      </c>
    </row>
    <row r="58" spans="1:6" x14ac:dyDescent="0.2">
      <c r="A58" s="72" t="s">
        <v>54</v>
      </c>
      <c r="B58" s="72" t="s">
        <v>55</v>
      </c>
      <c r="C58" s="61">
        <v>1229</v>
      </c>
      <c r="D58" s="61">
        <v>0</v>
      </c>
      <c r="E58" s="61">
        <v>0</v>
      </c>
      <c r="F58" s="61">
        <v>1229</v>
      </c>
    </row>
    <row r="59" spans="1:6" x14ac:dyDescent="0.2">
      <c r="A59" s="62" t="s">
        <v>50</v>
      </c>
      <c r="B59" s="62" t="s">
        <v>13</v>
      </c>
      <c r="C59" s="92">
        <v>1194</v>
      </c>
      <c r="D59" s="92">
        <v>0</v>
      </c>
      <c r="E59" s="92">
        <v>0</v>
      </c>
      <c r="F59" s="92">
        <v>1194</v>
      </c>
    </row>
    <row r="60" spans="1:6" x14ac:dyDescent="0.2">
      <c r="A60" s="72" t="s">
        <v>53</v>
      </c>
      <c r="B60" s="72" t="s">
        <v>22</v>
      </c>
      <c r="C60" s="61">
        <v>1194</v>
      </c>
      <c r="D60" s="61">
        <v>0</v>
      </c>
      <c r="E60" s="61">
        <v>0</v>
      </c>
      <c r="F60" s="61">
        <v>1194</v>
      </c>
    </row>
    <row r="61" spans="1:6" x14ac:dyDescent="0.2">
      <c r="A61" s="86" t="s">
        <v>69</v>
      </c>
      <c r="B61" s="86"/>
      <c r="C61" s="85">
        <v>18387</v>
      </c>
      <c r="D61" s="85">
        <v>0</v>
      </c>
      <c r="E61" s="85">
        <v>0</v>
      </c>
      <c r="F61" s="85">
        <v>18387</v>
      </c>
    </row>
    <row r="62" spans="1:6" x14ac:dyDescent="0.2">
      <c r="A62" s="62" t="s">
        <v>43</v>
      </c>
      <c r="B62" s="62" t="s">
        <v>11</v>
      </c>
      <c r="C62" s="92">
        <v>16396</v>
      </c>
      <c r="D62" s="92">
        <v>-200</v>
      </c>
      <c r="E62" s="92">
        <v>-1.22</v>
      </c>
      <c r="F62" s="92">
        <v>16196</v>
      </c>
    </row>
    <row r="63" spans="1:6" x14ac:dyDescent="0.2">
      <c r="A63" s="72" t="s">
        <v>49</v>
      </c>
      <c r="B63" s="72" t="s">
        <v>12</v>
      </c>
      <c r="C63" s="61">
        <v>399</v>
      </c>
      <c r="D63" s="61">
        <v>-399</v>
      </c>
      <c r="E63" s="61">
        <v>-100</v>
      </c>
      <c r="F63" s="61">
        <v>0</v>
      </c>
    </row>
    <row r="64" spans="1:6" x14ac:dyDescent="0.2">
      <c r="A64" s="72" t="s">
        <v>44</v>
      </c>
      <c r="B64" s="72" t="s">
        <v>18</v>
      </c>
      <c r="C64" s="61">
        <v>15997</v>
      </c>
      <c r="D64" s="61">
        <v>199</v>
      </c>
      <c r="E64" s="61">
        <v>1.24</v>
      </c>
      <c r="F64" s="61">
        <v>16196</v>
      </c>
    </row>
    <row r="65" spans="1:6" x14ac:dyDescent="0.2">
      <c r="A65" s="62" t="s">
        <v>50</v>
      </c>
      <c r="B65" s="62" t="s">
        <v>13</v>
      </c>
      <c r="C65" s="92">
        <v>1991</v>
      </c>
      <c r="D65" s="92">
        <v>200</v>
      </c>
      <c r="E65" s="92">
        <v>10.050000000000001</v>
      </c>
      <c r="F65" s="92">
        <v>2191</v>
      </c>
    </row>
    <row r="66" spans="1:6" x14ac:dyDescent="0.2">
      <c r="A66" s="72" t="s">
        <v>53</v>
      </c>
      <c r="B66" s="72" t="s">
        <v>22</v>
      </c>
      <c r="C66" s="61">
        <v>1991</v>
      </c>
      <c r="D66" s="61">
        <v>200</v>
      </c>
      <c r="E66" s="61">
        <v>10.050000000000001</v>
      </c>
      <c r="F66" s="61">
        <v>2191</v>
      </c>
    </row>
    <row r="67" spans="1:6" x14ac:dyDescent="0.2">
      <c r="A67" s="97" t="s">
        <v>150</v>
      </c>
      <c r="B67" s="97"/>
      <c r="C67" s="96">
        <v>1039459</v>
      </c>
      <c r="D67" s="96">
        <v>-44000</v>
      </c>
      <c r="E67" s="96">
        <v>-4.2300000000000004</v>
      </c>
      <c r="F67" s="96">
        <v>995459</v>
      </c>
    </row>
    <row r="68" spans="1:6" x14ac:dyDescent="0.2">
      <c r="A68" s="86" t="s">
        <v>66</v>
      </c>
      <c r="B68" s="86"/>
      <c r="C68" s="85">
        <v>378010</v>
      </c>
      <c r="D68" s="85">
        <v>-34000</v>
      </c>
      <c r="E68" s="85">
        <v>-8.99</v>
      </c>
      <c r="F68" s="85">
        <v>344010</v>
      </c>
    </row>
    <row r="69" spans="1:6" x14ac:dyDescent="0.2">
      <c r="A69" s="62" t="s">
        <v>43</v>
      </c>
      <c r="B69" s="62" t="s">
        <v>11</v>
      </c>
      <c r="C69" s="92">
        <v>378010</v>
      </c>
      <c r="D69" s="92">
        <v>-34000</v>
      </c>
      <c r="E69" s="92">
        <v>-8.99</v>
      </c>
      <c r="F69" s="92">
        <v>344010</v>
      </c>
    </row>
    <row r="70" spans="1:6" x14ac:dyDescent="0.2">
      <c r="A70" s="72" t="s">
        <v>49</v>
      </c>
      <c r="B70" s="72" t="s">
        <v>12</v>
      </c>
      <c r="C70" s="61">
        <v>314367</v>
      </c>
      <c r="D70" s="61">
        <v>0</v>
      </c>
      <c r="E70" s="61">
        <v>0</v>
      </c>
      <c r="F70" s="61">
        <v>314367</v>
      </c>
    </row>
    <row r="71" spans="1:6" x14ac:dyDescent="0.2">
      <c r="A71" s="72" t="s">
        <v>44</v>
      </c>
      <c r="B71" s="72" t="s">
        <v>18</v>
      </c>
      <c r="C71" s="61">
        <v>63643</v>
      </c>
      <c r="D71" s="61">
        <v>-34000</v>
      </c>
      <c r="E71" s="61">
        <v>-53.42</v>
      </c>
      <c r="F71" s="61">
        <v>29643</v>
      </c>
    </row>
    <row r="72" spans="1:6" x14ac:dyDescent="0.2">
      <c r="A72" s="86" t="s">
        <v>71</v>
      </c>
      <c r="B72" s="86"/>
      <c r="C72" s="85">
        <v>211449</v>
      </c>
      <c r="D72" s="85">
        <v>-10000</v>
      </c>
      <c r="E72" s="85">
        <v>-4.7300000000000004</v>
      </c>
      <c r="F72" s="85">
        <v>201449</v>
      </c>
    </row>
    <row r="73" spans="1:6" x14ac:dyDescent="0.2">
      <c r="A73" s="62" t="s">
        <v>43</v>
      </c>
      <c r="B73" s="62" t="s">
        <v>11</v>
      </c>
      <c r="C73" s="92">
        <v>195856</v>
      </c>
      <c r="D73" s="92">
        <v>-10000</v>
      </c>
      <c r="E73" s="92">
        <v>-5.1100000000000003</v>
      </c>
      <c r="F73" s="92">
        <v>185856</v>
      </c>
    </row>
    <row r="74" spans="1:6" x14ac:dyDescent="0.2">
      <c r="A74" s="72" t="s">
        <v>49</v>
      </c>
      <c r="B74" s="72" t="s">
        <v>12</v>
      </c>
      <c r="C74" s="61">
        <v>3981</v>
      </c>
      <c r="D74" s="61">
        <v>-3981</v>
      </c>
      <c r="E74" s="61">
        <v>-100</v>
      </c>
      <c r="F74" s="61">
        <v>0</v>
      </c>
    </row>
    <row r="75" spans="1:6" x14ac:dyDescent="0.2">
      <c r="A75" s="72" t="s">
        <v>44</v>
      </c>
      <c r="B75" s="72" t="s">
        <v>18</v>
      </c>
      <c r="C75" s="61">
        <v>191875</v>
      </c>
      <c r="D75" s="61">
        <v>-6019</v>
      </c>
      <c r="E75" s="61">
        <v>-3.14</v>
      </c>
      <c r="F75" s="61">
        <v>185856</v>
      </c>
    </row>
    <row r="76" spans="1:6" x14ac:dyDescent="0.2">
      <c r="A76" s="62" t="s">
        <v>50</v>
      </c>
      <c r="B76" s="62" t="s">
        <v>13</v>
      </c>
      <c r="C76" s="92">
        <v>15593</v>
      </c>
      <c r="D76" s="92">
        <v>0</v>
      </c>
      <c r="E76" s="92">
        <v>0</v>
      </c>
      <c r="F76" s="92">
        <v>15593</v>
      </c>
    </row>
    <row r="77" spans="1:6" x14ac:dyDescent="0.2">
      <c r="A77" s="72" t="s">
        <v>53</v>
      </c>
      <c r="B77" s="72" t="s">
        <v>22</v>
      </c>
      <c r="C77" s="61">
        <v>15593</v>
      </c>
      <c r="D77" s="61">
        <v>0</v>
      </c>
      <c r="E77" s="61">
        <v>0</v>
      </c>
      <c r="F77" s="61">
        <v>15593</v>
      </c>
    </row>
    <row r="78" spans="1:6" x14ac:dyDescent="0.2">
      <c r="A78" s="86" t="s">
        <v>61</v>
      </c>
      <c r="B78" s="86"/>
      <c r="C78" s="85">
        <v>450000</v>
      </c>
      <c r="D78" s="85">
        <v>0</v>
      </c>
      <c r="E78" s="85">
        <v>0</v>
      </c>
      <c r="F78" s="85">
        <v>450000</v>
      </c>
    </row>
    <row r="79" spans="1:6" x14ac:dyDescent="0.2">
      <c r="A79" s="62" t="s">
        <v>43</v>
      </c>
      <c r="B79" s="62" t="s">
        <v>11</v>
      </c>
      <c r="C79" s="92">
        <v>450000</v>
      </c>
      <c r="D79" s="92">
        <v>0</v>
      </c>
      <c r="E79" s="92">
        <v>0</v>
      </c>
      <c r="F79" s="92">
        <v>450000</v>
      </c>
    </row>
    <row r="80" spans="1:6" x14ac:dyDescent="0.2">
      <c r="A80" s="72" t="s">
        <v>44</v>
      </c>
      <c r="B80" s="72" t="s">
        <v>18</v>
      </c>
      <c r="C80" s="61">
        <v>450000</v>
      </c>
      <c r="D80" s="61">
        <v>0</v>
      </c>
      <c r="E80" s="61">
        <v>0</v>
      </c>
      <c r="F80" s="61">
        <v>450000</v>
      </c>
    </row>
    <row r="81" spans="1:6" x14ac:dyDescent="0.2">
      <c r="A81" s="97" t="s">
        <v>149</v>
      </c>
      <c r="B81" s="97"/>
      <c r="C81" s="96">
        <v>35388</v>
      </c>
      <c r="D81" s="96">
        <v>15655</v>
      </c>
      <c r="E81" s="96">
        <v>44.24</v>
      </c>
      <c r="F81" s="96">
        <v>51043</v>
      </c>
    </row>
    <row r="82" spans="1:6" x14ac:dyDescent="0.2">
      <c r="A82" s="86" t="s">
        <v>66</v>
      </c>
      <c r="B82" s="86"/>
      <c r="C82" s="85">
        <v>8377</v>
      </c>
      <c r="D82" s="85">
        <v>3000</v>
      </c>
      <c r="E82" s="85">
        <v>35.81</v>
      </c>
      <c r="F82" s="85">
        <v>11377</v>
      </c>
    </row>
    <row r="83" spans="1:6" x14ac:dyDescent="0.2">
      <c r="A83" s="62" t="s">
        <v>43</v>
      </c>
      <c r="B83" s="62" t="s">
        <v>11</v>
      </c>
      <c r="C83" s="92">
        <v>8377</v>
      </c>
      <c r="D83" s="92">
        <v>3000</v>
      </c>
      <c r="E83" s="92">
        <v>35.81</v>
      </c>
      <c r="F83" s="92">
        <v>11377</v>
      </c>
    </row>
    <row r="84" spans="1:6" x14ac:dyDescent="0.2">
      <c r="A84" s="72" t="s">
        <v>44</v>
      </c>
      <c r="B84" s="72" t="s">
        <v>18</v>
      </c>
      <c r="C84" s="61">
        <v>2854</v>
      </c>
      <c r="D84" s="61">
        <v>3000</v>
      </c>
      <c r="E84" s="61">
        <v>105.12</v>
      </c>
      <c r="F84" s="61">
        <v>5854</v>
      </c>
    </row>
    <row r="85" spans="1:6" x14ac:dyDescent="0.2">
      <c r="A85" s="72" t="s">
        <v>45</v>
      </c>
      <c r="B85" s="72" t="s">
        <v>46</v>
      </c>
      <c r="C85" s="61">
        <v>5523</v>
      </c>
      <c r="D85" s="61">
        <v>0</v>
      </c>
      <c r="E85" s="61">
        <v>0</v>
      </c>
      <c r="F85" s="61">
        <v>5523</v>
      </c>
    </row>
    <row r="86" spans="1:6" x14ac:dyDescent="0.2">
      <c r="A86" s="86" t="s">
        <v>71</v>
      </c>
      <c r="B86" s="86"/>
      <c r="C86" s="85">
        <v>21835</v>
      </c>
      <c r="D86" s="85">
        <v>10000</v>
      </c>
      <c r="E86" s="85">
        <v>45.8</v>
      </c>
      <c r="F86" s="85">
        <v>31835</v>
      </c>
    </row>
    <row r="87" spans="1:6" x14ac:dyDescent="0.2">
      <c r="A87" s="62" t="s">
        <v>43</v>
      </c>
      <c r="B87" s="62" t="s">
        <v>11</v>
      </c>
      <c r="C87" s="92">
        <v>21039</v>
      </c>
      <c r="D87" s="92">
        <v>10000</v>
      </c>
      <c r="E87" s="92">
        <v>47.53</v>
      </c>
      <c r="F87" s="92">
        <v>31039</v>
      </c>
    </row>
    <row r="88" spans="1:6" x14ac:dyDescent="0.2">
      <c r="A88" s="72" t="s">
        <v>44</v>
      </c>
      <c r="B88" s="72" t="s">
        <v>18</v>
      </c>
      <c r="C88" s="61">
        <v>21039</v>
      </c>
      <c r="D88" s="61">
        <v>10000</v>
      </c>
      <c r="E88" s="61">
        <v>47.53</v>
      </c>
      <c r="F88" s="61">
        <v>31039</v>
      </c>
    </row>
    <row r="89" spans="1:6" x14ac:dyDescent="0.2">
      <c r="A89" s="62" t="s">
        <v>50</v>
      </c>
      <c r="B89" s="62" t="s">
        <v>13</v>
      </c>
      <c r="C89" s="92">
        <v>796</v>
      </c>
      <c r="D89" s="92">
        <v>0</v>
      </c>
      <c r="E89" s="92">
        <v>0</v>
      </c>
      <c r="F89" s="92">
        <v>796</v>
      </c>
    </row>
    <row r="90" spans="1:6" x14ac:dyDescent="0.2">
      <c r="A90" s="72" t="s">
        <v>53</v>
      </c>
      <c r="B90" s="72" t="s">
        <v>22</v>
      </c>
      <c r="C90" s="61">
        <v>796</v>
      </c>
      <c r="D90" s="61">
        <v>0</v>
      </c>
      <c r="E90" s="61">
        <v>0</v>
      </c>
      <c r="F90" s="61">
        <v>796</v>
      </c>
    </row>
    <row r="91" spans="1:6" x14ac:dyDescent="0.2">
      <c r="A91" s="86" t="s">
        <v>61</v>
      </c>
      <c r="B91" s="86"/>
      <c r="C91" s="85">
        <v>1460</v>
      </c>
      <c r="D91" s="85">
        <v>2655</v>
      </c>
      <c r="E91" s="85">
        <v>181.85</v>
      </c>
      <c r="F91" s="85">
        <v>4115</v>
      </c>
    </row>
    <row r="92" spans="1:6" x14ac:dyDescent="0.2">
      <c r="A92" s="62" t="s">
        <v>43</v>
      </c>
      <c r="B92" s="62" t="s">
        <v>11</v>
      </c>
      <c r="C92" s="92">
        <v>1460</v>
      </c>
      <c r="D92" s="92">
        <v>2655</v>
      </c>
      <c r="E92" s="92">
        <v>181.85</v>
      </c>
      <c r="F92" s="92">
        <v>4115</v>
      </c>
    </row>
    <row r="93" spans="1:6" x14ac:dyDescent="0.2">
      <c r="A93" s="72" t="s">
        <v>49</v>
      </c>
      <c r="B93" s="72" t="s">
        <v>12</v>
      </c>
      <c r="C93" s="61">
        <v>929</v>
      </c>
      <c r="D93" s="61">
        <v>0</v>
      </c>
      <c r="E93" s="61">
        <v>0</v>
      </c>
      <c r="F93" s="61">
        <v>929</v>
      </c>
    </row>
    <row r="94" spans="1:6" x14ac:dyDescent="0.2">
      <c r="A94" s="72" t="s">
        <v>44</v>
      </c>
      <c r="B94" s="72" t="s">
        <v>18</v>
      </c>
      <c r="C94" s="61">
        <v>0</v>
      </c>
      <c r="D94" s="61">
        <v>2655</v>
      </c>
      <c r="E94" s="61">
        <v>100</v>
      </c>
      <c r="F94" s="61">
        <v>2655</v>
      </c>
    </row>
    <row r="95" spans="1:6" x14ac:dyDescent="0.2">
      <c r="A95" s="72" t="s">
        <v>45</v>
      </c>
      <c r="B95" s="72" t="s">
        <v>46</v>
      </c>
      <c r="C95" s="61">
        <v>531</v>
      </c>
      <c r="D95" s="61">
        <v>0</v>
      </c>
      <c r="E95" s="61">
        <v>0</v>
      </c>
      <c r="F95" s="61">
        <v>531</v>
      </c>
    </row>
    <row r="96" spans="1:6" x14ac:dyDescent="0.2">
      <c r="A96" s="86" t="s">
        <v>69</v>
      </c>
      <c r="B96" s="86"/>
      <c r="C96" s="85">
        <v>2389</v>
      </c>
      <c r="D96" s="85">
        <v>0</v>
      </c>
      <c r="E96" s="85">
        <v>0</v>
      </c>
      <c r="F96" s="85">
        <v>2389</v>
      </c>
    </row>
    <row r="97" spans="1:6" x14ac:dyDescent="0.2">
      <c r="A97" s="62" t="s">
        <v>43</v>
      </c>
      <c r="B97" s="62" t="s">
        <v>11</v>
      </c>
      <c r="C97" s="92">
        <v>1593</v>
      </c>
      <c r="D97" s="92">
        <v>0</v>
      </c>
      <c r="E97" s="92">
        <v>0</v>
      </c>
      <c r="F97" s="92">
        <v>1593</v>
      </c>
    </row>
    <row r="98" spans="1:6" x14ac:dyDescent="0.2">
      <c r="A98" s="72" t="s">
        <v>44</v>
      </c>
      <c r="B98" s="72" t="s">
        <v>18</v>
      </c>
      <c r="C98" s="61">
        <v>1062</v>
      </c>
      <c r="D98" s="61">
        <v>0</v>
      </c>
      <c r="E98" s="61">
        <v>0</v>
      </c>
      <c r="F98" s="61">
        <v>1062</v>
      </c>
    </row>
    <row r="99" spans="1:6" x14ac:dyDescent="0.2">
      <c r="A99" s="72" t="s">
        <v>45</v>
      </c>
      <c r="B99" s="72" t="s">
        <v>46</v>
      </c>
      <c r="C99" s="61">
        <v>531</v>
      </c>
      <c r="D99" s="61">
        <v>0</v>
      </c>
      <c r="E99" s="61">
        <v>0</v>
      </c>
      <c r="F99" s="61">
        <v>531</v>
      </c>
    </row>
    <row r="100" spans="1:6" x14ac:dyDescent="0.2">
      <c r="A100" s="62" t="s">
        <v>50</v>
      </c>
      <c r="B100" s="62" t="s">
        <v>13</v>
      </c>
      <c r="C100" s="92">
        <v>796</v>
      </c>
      <c r="D100" s="92">
        <v>0</v>
      </c>
      <c r="E100" s="92">
        <v>0</v>
      </c>
      <c r="F100" s="92">
        <v>796</v>
      </c>
    </row>
    <row r="101" spans="1:6" x14ac:dyDescent="0.2">
      <c r="A101" s="72" t="s">
        <v>53</v>
      </c>
      <c r="B101" s="72" t="s">
        <v>22</v>
      </c>
      <c r="C101" s="61">
        <v>796</v>
      </c>
      <c r="D101" s="61">
        <v>0</v>
      </c>
      <c r="E101" s="61">
        <v>0</v>
      </c>
      <c r="F101" s="61">
        <v>796</v>
      </c>
    </row>
    <row r="102" spans="1:6" x14ac:dyDescent="0.2">
      <c r="A102" s="86" t="s">
        <v>75</v>
      </c>
      <c r="B102" s="86"/>
      <c r="C102" s="85">
        <v>1327</v>
      </c>
      <c r="D102" s="85">
        <v>0</v>
      </c>
      <c r="E102" s="85">
        <v>0</v>
      </c>
      <c r="F102" s="85">
        <v>1327</v>
      </c>
    </row>
    <row r="103" spans="1:6" x14ac:dyDescent="0.2">
      <c r="A103" s="62" t="s">
        <v>43</v>
      </c>
      <c r="B103" s="62" t="s">
        <v>11</v>
      </c>
      <c r="C103" s="92">
        <v>1327</v>
      </c>
      <c r="D103" s="92">
        <v>0</v>
      </c>
      <c r="E103" s="92">
        <v>0</v>
      </c>
      <c r="F103" s="92">
        <v>1327</v>
      </c>
    </row>
    <row r="104" spans="1:6" x14ac:dyDescent="0.2">
      <c r="A104" s="72" t="s">
        <v>44</v>
      </c>
      <c r="B104" s="72" t="s">
        <v>18</v>
      </c>
      <c r="C104" s="61">
        <v>1327</v>
      </c>
      <c r="D104" s="61">
        <v>0</v>
      </c>
      <c r="E104" s="61">
        <v>0</v>
      </c>
      <c r="F104" s="61">
        <v>1327</v>
      </c>
    </row>
    <row r="105" spans="1:6" x14ac:dyDescent="0.2">
      <c r="A105" s="97" t="s">
        <v>148</v>
      </c>
      <c r="B105" s="97"/>
      <c r="C105" s="96">
        <v>0</v>
      </c>
      <c r="D105" s="96">
        <v>18300</v>
      </c>
      <c r="E105" s="96">
        <v>100</v>
      </c>
      <c r="F105" s="96">
        <v>18300</v>
      </c>
    </row>
    <row r="106" spans="1:6" x14ac:dyDescent="0.2">
      <c r="A106" s="86" t="s">
        <v>61</v>
      </c>
      <c r="B106" s="86"/>
      <c r="C106" s="85">
        <v>0</v>
      </c>
      <c r="D106" s="85">
        <v>18300</v>
      </c>
      <c r="E106" s="85">
        <v>100</v>
      </c>
      <c r="F106" s="85">
        <v>18300</v>
      </c>
    </row>
    <row r="107" spans="1:6" x14ac:dyDescent="0.2">
      <c r="A107" s="62" t="s">
        <v>43</v>
      </c>
      <c r="B107" s="62" t="s">
        <v>11</v>
      </c>
      <c r="C107" s="92">
        <v>0</v>
      </c>
      <c r="D107" s="92">
        <v>18300</v>
      </c>
      <c r="E107" s="92">
        <v>100</v>
      </c>
      <c r="F107" s="92">
        <v>18300</v>
      </c>
    </row>
    <row r="108" spans="1:6" x14ac:dyDescent="0.2">
      <c r="A108" s="72" t="s">
        <v>44</v>
      </c>
      <c r="B108" s="72" t="s">
        <v>18</v>
      </c>
      <c r="C108" s="61">
        <v>0</v>
      </c>
      <c r="D108" s="61">
        <v>18300</v>
      </c>
      <c r="E108" s="61">
        <v>100</v>
      </c>
      <c r="F108" s="61">
        <v>18300</v>
      </c>
    </row>
    <row r="109" spans="1:6" x14ac:dyDescent="0.2">
      <c r="A109" s="97" t="s">
        <v>147</v>
      </c>
      <c r="B109" s="97"/>
      <c r="C109" s="96">
        <v>17945</v>
      </c>
      <c r="D109" s="96">
        <v>0</v>
      </c>
      <c r="E109" s="96">
        <v>0</v>
      </c>
      <c r="F109" s="96">
        <v>17945</v>
      </c>
    </row>
    <row r="110" spans="1:6" x14ac:dyDescent="0.2">
      <c r="A110" s="86" t="s">
        <v>62</v>
      </c>
      <c r="B110" s="86"/>
      <c r="C110" s="85">
        <v>17945</v>
      </c>
      <c r="D110" s="85">
        <v>0</v>
      </c>
      <c r="E110" s="85">
        <v>0</v>
      </c>
      <c r="F110" s="85">
        <v>17945</v>
      </c>
    </row>
    <row r="111" spans="1:6" x14ac:dyDescent="0.2">
      <c r="A111" s="62" t="s">
        <v>43</v>
      </c>
      <c r="B111" s="62" t="s">
        <v>11</v>
      </c>
      <c r="C111" s="92">
        <v>17945</v>
      </c>
      <c r="D111" s="92">
        <v>0</v>
      </c>
      <c r="E111" s="92">
        <v>0</v>
      </c>
      <c r="F111" s="92">
        <v>17945</v>
      </c>
    </row>
    <row r="112" spans="1:6" x14ac:dyDescent="0.2">
      <c r="A112" s="72" t="s">
        <v>44</v>
      </c>
      <c r="B112" s="72" t="s">
        <v>18</v>
      </c>
      <c r="C112" s="61">
        <v>17945</v>
      </c>
      <c r="D112" s="61">
        <v>0</v>
      </c>
      <c r="E112" s="61">
        <v>0</v>
      </c>
      <c r="F112" s="61">
        <v>17945</v>
      </c>
    </row>
    <row r="113" spans="1:6" x14ac:dyDescent="0.2">
      <c r="A113" s="97" t="s">
        <v>146</v>
      </c>
      <c r="B113" s="97"/>
      <c r="C113" s="96">
        <v>90251</v>
      </c>
      <c r="D113" s="96">
        <v>-57000</v>
      </c>
      <c r="E113" s="96">
        <v>-63.16</v>
      </c>
      <c r="F113" s="96">
        <v>33251</v>
      </c>
    </row>
    <row r="114" spans="1:6" x14ac:dyDescent="0.2">
      <c r="A114" s="86" t="s">
        <v>66</v>
      </c>
      <c r="B114" s="86"/>
      <c r="C114" s="85">
        <v>90251</v>
      </c>
      <c r="D114" s="85">
        <v>-57000</v>
      </c>
      <c r="E114" s="85">
        <v>-63.16</v>
      </c>
      <c r="F114" s="85">
        <v>33251</v>
      </c>
    </row>
    <row r="115" spans="1:6" x14ac:dyDescent="0.2">
      <c r="A115" s="62" t="s">
        <v>43</v>
      </c>
      <c r="B115" s="62" t="s">
        <v>11</v>
      </c>
      <c r="C115" s="92">
        <v>90251</v>
      </c>
      <c r="D115" s="92">
        <v>-57000</v>
      </c>
      <c r="E115" s="92">
        <v>-63.16</v>
      </c>
      <c r="F115" s="92">
        <v>33251</v>
      </c>
    </row>
    <row r="116" spans="1:6" x14ac:dyDescent="0.2">
      <c r="A116" s="72" t="s">
        <v>49</v>
      </c>
      <c r="B116" s="72" t="s">
        <v>12</v>
      </c>
      <c r="C116" s="61">
        <v>83483</v>
      </c>
      <c r="D116" s="61">
        <v>-51400</v>
      </c>
      <c r="E116" s="61">
        <v>-61.57</v>
      </c>
      <c r="F116" s="61">
        <v>32083</v>
      </c>
    </row>
    <row r="117" spans="1:6" x14ac:dyDescent="0.2">
      <c r="A117" s="72" t="s">
        <v>44</v>
      </c>
      <c r="B117" s="72" t="s">
        <v>18</v>
      </c>
      <c r="C117" s="61">
        <v>6768</v>
      </c>
      <c r="D117" s="61">
        <v>-5600</v>
      </c>
      <c r="E117" s="61">
        <v>-82.74</v>
      </c>
      <c r="F117" s="61">
        <v>1168</v>
      </c>
    </row>
    <row r="118" spans="1:6" x14ac:dyDescent="0.2">
      <c r="A118" s="97" t="s">
        <v>145</v>
      </c>
      <c r="B118" s="97"/>
      <c r="C118" s="96">
        <v>141350</v>
      </c>
      <c r="D118" s="96">
        <v>-26323</v>
      </c>
      <c r="E118" s="96">
        <v>-18.62</v>
      </c>
      <c r="F118" s="96">
        <v>115027</v>
      </c>
    </row>
    <row r="119" spans="1:6" x14ac:dyDescent="0.2">
      <c r="A119" s="86" t="s">
        <v>66</v>
      </c>
      <c r="B119" s="86"/>
      <c r="C119" s="85">
        <v>56407</v>
      </c>
      <c r="D119" s="85">
        <v>-44345</v>
      </c>
      <c r="E119" s="85">
        <v>-78.62</v>
      </c>
      <c r="F119" s="85">
        <v>12062</v>
      </c>
    </row>
    <row r="120" spans="1:6" x14ac:dyDescent="0.2">
      <c r="A120" s="62" t="s">
        <v>43</v>
      </c>
      <c r="B120" s="62" t="s">
        <v>11</v>
      </c>
      <c r="C120" s="92">
        <v>56407</v>
      </c>
      <c r="D120" s="92">
        <v>-44345</v>
      </c>
      <c r="E120" s="92">
        <v>-78.62</v>
      </c>
      <c r="F120" s="92">
        <v>12062</v>
      </c>
    </row>
    <row r="121" spans="1:6" x14ac:dyDescent="0.2">
      <c r="A121" s="72" t="s">
        <v>49</v>
      </c>
      <c r="B121" s="72" t="s">
        <v>12</v>
      </c>
      <c r="C121" s="61">
        <v>52160</v>
      </c>
      <c r="D121" s="61">
        <v>-40310</v>
      </c>
      <c r="E121" s="61">
        <v>-77.28</v>
      </c>
      <c r="F121" s="61">
        <v>11850</v>
      </c>
    </row>
    <row r="122" spans="1:6" x14ac:dyDescent="0.2">
      <c r="A122" s="72" t="s">
        <v>44</v>
      </c>
      <c r="B122" s="72" t="s">
        <v>18</v>
      </c>
      <c r="C122" s="61">
        <v>4247</v>
      </c>
      <c r="D122" s="61">
        <v>-4035</v>
      </c>
      <c r="E122" s="61">
        <v>-95.01</v>
      </c>
      <c r="F122" s="61">
        <v>212</v>
      </c>
    </row>
    <row r="123" spans="1:6" x14ac:dyDescent="0.2">
      <c r="A123" s="86" t="s">
        <v>62</v>
      </c>
      <c r="B123" s="86"/>
      <c r="C123" s="85">
        <v>84943</v>
      </c>
      <c r="D123" s="85">
        <v>18022</v>
      </c>
      <c r="E123" s="85">
        <v>21.22</v>
      </c>
      <c r="F123" s="85">
        <v>102965</v>
      </c>
    </row>
    <row r="124" spans="1:6" x14ac:dyDescent="0.2">
      <c r="A124" s="62" t="s">
        <v>43</v>
      </c>
      <c r="B124" s="62" t="s">
        <v>11</v>
      </c>
      <c r="C124" s="92">
        <v>84943</v>
      </c>
      <c r="D124" s="92">
        <v>18022</v>
      </c>
      <c r="E124" s="92">
        <v>21.22</v>
      </c>
      <c r="F124" s="92">
        <v>102965</v>
      </c>
    </row>
    <row r="125" spans="1:6" x14ac:dyDescent="0.2">
      <c r="A125" s="72" t="s">
        <v>49</v>
      </c>
      <c r="B125" s="72" t="s">
        <v>12</v>
      </c>
      <c r="C125" s="61">
        <v>79633</v>
      </c>
      <c r="D125" s="61">
        <v>17279</v>
      </c>
      <c r="E125" s="61">
        <v>21.7</v>
      </c>
      <c r="F125" s="61">
        <v>96912</v>
      </c>
    </row>
    <row r="126" spans="1:6" x14ac:dyDescent="0.2">
      <c r="A126" s="72" t="s">
        <v>44</v>
      </c>
      <c r="B126" s="72" t="s">
        <v>18</v>
      </c>
      <c r="C126" s="61">
        <v>5310</v>
      </c>
      <c r="D126" s="61">
        <v>743</v>
      </c>
      <c r="E126" s="61">
        <v>13.99</v>
      </c>
      <c r="F126" s="61">
        <v>6053</v>
      </c>
    </row>
    <row r="127" spans="1:6" x14ac:dyDescent="0.2">
      <c r="A127" s="97" t="s">
        <v>144</v>
      </c>
      <c r="B127" s="97"/>
      <c r="C127" s="96">
        <v>0</v>
      </c>
      <c r="D127" s="96">
        <v>86500</v>
      </c>
      <c r="E127" s="96">
        <v>100</v>
      </c>
      <c r="F127" s="96">
        <v>86500</v>
      </c>
    </row>
    <row r="128" spans="1:6" x14ac:dyDescent="0.2">
      <c r="A128" s="86" t="s">
        <v>66</v>
      </c>
      <c r="B128" s="86"/>
      <c r="C128" s="85">
        <v>0</v>
      </c>
      <c r="D128" s="85">
        <v>58500</v>
      </c>
      <c r="E128" s="85">
        <v>100</v>
      </c>
      <c r="F128" s="85">
        <v>58500</v>
      </c>
    </row>
    <row r="129" spans="1:6" x14ac:dyDescent="0.2">
      <c r="A129" s="62" t="s">
        <v>43</v>
      </c>
      <c r="B129" s="62" t="s">
        <v>11</v>
      </c>
      <c r="C129" s="92">
        <v>0</v>
      </c>
      <c r="D129" s="92">
        <v>58500</v>
      </c>
      <c r="E129" s="92">
        <v>100</v>
      </c>
      <c r="F129" s="92">
        <v>58500</v>
      </c>
    </row>
    <row r="130" spans="1:6" x14ac:dyDescent="0.2">
      <c r="A130" s="72" t="s">
        <v>49</v>
      </c>
      <c r="B130" s="72" t="s">
        <v>12</v>
      </c>
      <c r="C130" s="61">
        <v>0</v>
      </c>
      <c r="D130" s="61">
        <v>56100</v>
      </c>
      <c r="E130" s="61">
        <v>100</v>
      </c>
      <c r="F130" s="61">
        <v>56100</v>
      </c>
    </row>
    <row r="131" spans="1:6" x14ac:dyDescent="0.2">
      <c r="A131" s="72" t="s">
        <v>44</v>
      </c>
      <c r="B131" s="72" t="s">
        <v>18</v>
      </c>
      <c r="C131" s="61">
        <v>0</v>
      </c>
      <c r="D131" s="61">
        <v>2400</v>
      </c>
      <c r="E131" s="61">
        <v>100</v>
      </c>
      <c r="F131" s="61">
        <v>2400</v>
      </c>
    </row>
    <row r="132" spans="1:6" x14ac:dyDescent="0.2">
      <c r="A132" s="86" t="s">
        <v>62</v>
      </c>
      <c r="B132" s="86"/>
      <c r="C132" s="85">
        <v>0</v>
      </c>
      <c r="D132" s="85">
        <v>28000</v>
      </c>
      <c r="E132" s="85">
        <v>100</v>
      </c>
      <c r="F132" s="85">
        <v>28000</v>
      </c>
    </row>
    <row r="133" spans="1:6" x14ac:dyDescent="0.2">
      <c r="A133" s="62" t="s">
        <v>43</v>
      </c>
      <c r="B133" s="62" t="s">
        <v>11</v>
      </c>
      <c r="C133" s="92">
        <v>0</v>
      </c>
      <c r="D133" s="92">
        <v>28000</v>
      </c>
      <c r="E133" s="92">
        <v>100</v>
      </c>
      <c r="F133" s="92">
        <v>28000</v>
      </c>
    </row>
    <row r="134" spans="1:6" x14ac:dyDescent="0.2">
      <c r="A134" s="72" t="s">
        <v>49</v>
      </c>
      <c r="B134" s="72" t="s">
        <v>12</v>
      </c>
      <c r="C134" s="61">
        <v>0</v>
      </c>
      <c r="D134" s="61">
        <v>26000</v>
      </c>
      <c r="E134" s="61">
        <v>100</v>
      </c>
      <c r="F134" s="61">
        <v>26000</v>
      </c>
    </row>
    <row r="135" spans="1:6" x14ac:dyDescent="0.2">
      <c r="A135" s="72" t="s">
        <v>44</v>
      </c>
      <c r="B135" s="72" t="s">
        <v>18</v>
      </c>
      <c r="C135" s="61">
        <v>0</v>
      </c>
      <c r="D135" s="61">
        <v>2000</v>
      </c>
      <c r="E135" s="61">
        <v>100</v>
      </c>
      <c r="F135" s="61">
        <v>2000</v>
      </c>
    </row>
  </sheetData>
  <mergeCells count="7">
    <mergeCell ref="A7:C7"/>
    <mergeCell ref="A1:C1"/>
    <mergeCell ref="A2:B2"/>
    <mergeCell ref="A3:C3"/>
    <mergeCell ref="A4:B4"/>
    <mergeCell ref="A5:B5"/>
    <mergeCell ref="A6:C6"/>
  </mergeCells>
  <pageMargins left="0.75" right="0.75" top="1" bottom="1" header="0.5" footer="0.5"/>
  <pageSetup scale="9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07014-69EE-41F7-90CB-7BE6EAFB728D}">
  <sheetPr>
    <pageSetUpPr fitToPage="1"/>
  </sheetPr>
  <dimension ref="A1:G29"/>
  <sheetViews>
    <sheetView workbookViewId="0">
      <selection activeCell="P42" sqref="P42"/>
    </sheetView>
  </sheetViews>
  <sheetFormatPr defaultRowHeight="12.75" x14ac:dyDescent="0.2"/>
  <cols>
    <col min="1" max="1" width="10" style="104" customWidth="1"/>
    <col min="2" max="2" width="30.28515625" style="104" customWidth="1"/>
    <col min="3" max="3" width="12.7109375" style="104" customWidth="1"/>
    <col min="4" max="4" width="12.7109375" style="104" hidden="1" customWidth="1"/>
    <col min="5" max="5" width="24.5703125" style="104" customWidth="1"/>
    <col min="6" max="6" width="0.7109375" style="104" customWidth="1"/>
    <col min="7" max="7" width="18.140625" style="104" customWidth="1"/>
    <col min="8" max="16384" width="9.140625" style="104"/>
  </cols>
  <sheetData>
    <row r="1" spans="1:7" x14ac:dyDescent="0.2">
      <c r="A1" s="128" t="s">
        <v>94</v>
      </c>
      <c r="B1" s="128"/>
      <c r="C1" s="128"/>
    </row>
    <row r="2" spans="1:7" x14ac:dyDescent="0.2">
      <c r="A2" s="128" t="s">
        <v>35</v>
      </c>
      <c r="B2" s="128"/>
    </row>
    <row r="3" spans="1:7" x14ac:dyDescent="0.2">
      <c r="A3" s="128" t="s">
        <v>36</v>
      </c>
      <c r="B3" s="128"/>
      <c r="C3" s="128"/>
    </row>
    <row r="4" spans="1:7" x14ac:dyDescent="0.2">
      <c r="A4" s="128" t="s">
        <v>37</v>
      </c>
      <c r="B4" s="128"/>
      <c r="C4" s="73"/>
      <c r="D4" s="76"/>
    </row>
    <row r="5" spans="1:7" x14ac:dyDescent="0.2">
      <c r="A5" s="128" t="s">
        <v>38</v>
      </c>
      <c r="B5" s="128"/>
      <c r="C5" s="73"/>
      <c r="D5" s="75"/>
    </row>
    <row r="6" spans="1:7" x14ac:dyDescent="0.2">
      <c r="A6" s="130" t="s">
        <v>166</v>
      </c>
      <c r="B6" s="128"/>
      <c r="C6" s="128"/>
    </row>
    <row r="7" spans="1:7" x14ac:dyDescent="0.2">
      <c r="A7" s="130" t="s">
        <v>163</v>
      </c>
      <c r="B7" s="128"/>
      <c r="C7" s="128"/>
    </row>
    <row r="8" spans="1:7" x14ac:dyDescent="0.2">
      <c r="A8" s="130"/>
      <c r="B8" s="128"/>
      <c r="C8" s="128"/>
    </row>
    <row r="9" spans="1:7" ht="35.25" customHeight="1" x14ac:dyDescent="0.2">
      <c r="A9" s="65" t="s">
        <v>93</v>
      </c>
      <c r="B9" s="64" t="s">
        <v>42</v>
      </c>
      <c r="C9" s="64" t="s">
        <v>164</v>
      </c>
      <c r="D9" s="64" t="s">
        <v>162</v>
      </c>
      <c r="E9" s="64" t="s">
        <v>165</v>
      </c>
      <c r="F9" s="65" t="s">
        <v>92</v>
      </c>
      <c r="G9" s="64" t="s">
        <v>139</v>
      </c>
    </row>
    <row r="10" spans="1:7" x14ac:dyDescent="0.2">
      <c r="A10" s="64" t="s">
        <v>91</v>
      </c>
      <c r="B10" s="64"/>
      <c r="C10" s="63">
        <v>4152156.81</v>
      </c>
      <c r="D10" s="63">
        <v>3436659.27</v>
      </c>
      <c r="E10" s="63">
        <v>334298</v>
      </c>
      <c r="F10" s="63">
        <v>8.0500000000000007</v>
      </c>
      <c r="G10" s="63">
        <v>4486454.8099999996</v>
      </c>
    </row>
    <row r="11" spans="1:7" x14ac:dyDescent="0.2">
      <c r="A11" s="58" t="s">
        <v>66</v>
      </c>
      <c r="B11" s="58"/>
      <c r="C11" s="57">
        <v>634426.76</v>
      </c>
      <c r="D11" s="57">
        <v>338183.8</v>
      </c>
      <c r="E11" s="57">
        <v>-54845</v>
      </c>
      <c r="F11" s="57">
        <v>-8.64</v>
      </c>
      <c r="G11" s="57">
        <v>579581.76</v>
      </c>
    </row>
    <row r="12" spans="1:7" x14ac:dyDescent="0.2">
      <c r="A12" s="58" t="s">
        <v>73</v>
      </c>
      <c r="B12" s="58"/>
      <c r="C12" s="57">
        <v>7432</v>
      </c>
      <c r="D12" s="57">
        <v>13014.07</v>
      </c>
      <c r="E12" s="57">
        <v>20000</v>
      </c>
      <c r="F12" s="57">
        <v>269.11</v>
      </c>
      <c r="G12" s="57">
        <v>27432</v>
      </c>
    </row>
    <row r="13" spans="1:7" x14ac:dyDescent="0.2">
      <c r="A13" s="58" t="s">
        <v>64</v>
      </c>
      <c r="B13" s="58"/>
      <c r="C13" s="57">
        <v>188501.05</v>
      </c>
      <c r="D13" s="57">
        <v>177814.17</v>
      </c>
      <c r="E13" s="57">
        <v>0</v>
      </c>
      <c r="F13" s="57">
        <v>0</v>
      </c>
      <c r="G13" s="57">
        <v>188501.05</v>
      </c>
    </row>
    <row r="14" spans="1:7" x14ac:dyDescent="0.2">
      <c r="A14" s="58" t="s">
        <v>71</v>
      </c>
      <c r="B14" s="58"/>
      <c r="C14" s="57">
        <v>233284</v>
      </c>
      <c r="D14" s="57">
        <v>138672.70000000001</v>
      </c>
      <c r="E14" s="57">
        <v>0</v>
      </c>
      <c r="F14" s="57">
        <v>0</v>
      </c>
      <c r="G14" s="57">
        <v>233284</v>
      </c>
    </row>
    <row r="15" spans="1:7" x14ac:dyDescent="0.2">
      <c r="A15" s="58" t="s">
        <v>62</v>
      </c>
      <c r="B15" s="58"/>
      <c r="C15" s="57">
        <v>102888</v>
      </c>
      <c r="D15" s="57">
        <v>149134.81</v>
      </c>
      <c r="E15" s="57">
        <v>46022</v>
      </c>
      <c r="F15" s="57">
        <v>44.73</v>
      </c>
      <c r="G15" s="57">
        <v>148910</v>
      </c>
    </row>
    <row r="16" spans="1:7" x14ac:dyDescent="0.2">
      <c r="A16" s="58" t="s">
        <v>61</v>
      </c>
      <c r="B16" s="58"/>
      <c r="C16" s="57">
        <v>2961331</v>
      </c>
      <c r="D16" s="57">
        <v>2603027.06</v>
      </c>
      <c r="E16" s="57">
        <v>322029</v>
      </c>
      <c r="F16" s="57">
        <v>10.87</v>
      </c>
      <c r="G16" s="57">
        <v>3283360</v>
      </c>
    </row>
    <row r="17" spans="1:7" x14ac:dyDescent="0.2">
      <c r="A17" s="58" t="s">
        <v>72</v>
      </c>
      <c r="B17" s="58"/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">
      <c r="A18" s="58" t="s">
        <v>69</v>
      </c>
      <c r="B18" s="58"/>
      <c r="C18" s="57">
        <v>22967</v>
      </c>
      <c r="D18" s="57">
        <v>16115.83</v>
      </c>
      <c r="E18" s="57">
        <v>1092</v>
      </c>
      <c r="F18" s="57">
        <v>4.75</v>
      </c>
      <c r="G18" s="57">
        <v>24059</v>
      </c>
    </row>
    <row r="19" spans="1:7" x14ac:dyDescent="0.2">
      <c r="A19" s="58" t="s">
        <v>75</v>
      </c>
      <c r="B19" s="58"/>
      <c r="C19" s="57">
        <v>1327</v>
      </c>
      <c r="D19" s="57">
        <v>696.83</v>
      </c>
      <c r="E19" s="57">
        <v>0</v>
      </c>
      <c r="F19" s="57">
        <v>0</v>
      </c>
      <c r="G19" s="57">
        <v>1327</v>
      </c>
    </row>
    <row r="20" spans="1:7" ht="33.75" customHeight="1" x14ac:dyDescent="0.2">
      <c r="A20" s="64" t="s">
        <v>78</v>
      </c>
      <c r="B20" s="64"/>
      <c r="C20" s="63">
        <v>4152156.81</v>
      </c>
      <c r="D20" s="63">
        <v>3465497.65</v>
      </c>
      <c r="E20" s="63">
        <v>334298</v>
      </c>
      <c r="F20" s="63">
        <v>8.0500000000000007</v>
      </c>
      <c r="G20" s="63">
        <v>4486454.8099999996</v>
      </c>
    </row>
    <row r="21" spans="1:7" x14ac:dyDescent="0.2">
      <c r="A21" s="58" t="s">
        <v>66</v>
      </c>
      <c r="B21" s="58"/>
      <c r="C21" s="57">
        <v>634426.76</v>
      </c>
      <c r="D21" s="57">
        <v>327842.84000000003</v>
      </c>
      <c r="E21" s="57">
        <v>-54845</v>
      </c>
      <c r="F21" s="57">
        <v>-8.64</v>
      </c>
      <c r="G21" s="57">
        <v>579581.76</v>
      </c>
    </row>
    <row r="22" spans="1:7" x14ac:dyDescent="0.2">
      <c r="A22" s="58" t="s">
        <v>73</v>
      </c>
      <c r="B22" s="58"/>
      <c r="C22" s="57">
        <v>7432</v>
      </c>
      <c r="D22" s="57">
        <v>5574</v>
      </c>
      <c r="E22" s="57">
        <v>20000</v>
      </c>
      <c r="F22" s="57">
        <v>269.11</v>
      </c>
      <c r="G22" s="57">
        <v>27432</v>
      </c>
    </row>
    <row r="23" spans="1:7" x14ac:dyDescent="0.2">
      <c r="A23" s="58" t="s">
        <v>64</v>
      </c>
      <c r="B23" s="58"/>
      <c r="C23" s="57">
        <v>188501.05</v>
      </c>
      <c r="D23" s="57">
        <v>182109.3</v>
      </c>
      <c r="E23" s="57">
        <v>0</v>
      </c>
      <c r="F23" s="57">
        <v>0</v>
      </c>
      <c r="G23" s="57">
        <v>188501.05</v>
      </c>
    </row>
    <row r="24" spans="1:7" x14ac:dyDescent="0.2">
      <c r="A24" s="58" t="s">
        <v>71</v>
      </c>
      <c r="B24" s="58"/>
      <c r="C24" s="57">
        <v>233284</v>
      </c>
      <c r="D24" s="57">
        <v>116650.89</v>
      </c>
      <c r="E24" s="57">
        <v>0</v>
      </c>
      <c r="F24" s="57">
        <v>0</v>
      </c>
      <c r="G24" s="57">
        <v>233284</v>
      </c>
    </row>
    <row r="25" spans="1:7" x14ac:dyDescent="0.2">
      <c r="A25" s="58" t="s">
        <v>62</v>
      </c>
      <c r="B25" s="58"/>
      <c r="C25" s="57">
        <v>102888</v>
      </c>
      <c r="D25" s="57">
        <v>162804.5</v>
      </c>
      <c r="E25" s="57">
        <v>46022</v>
      </c>
      <c r="F25" s="57">
        <v>44.73</v>
      </c>
      <c r="G25" s="57">
        <v>148910</v>
      </c>
    </row>
    <row r="26" spans="1:7" x14ac:dyDescent="0.2">
      <c r="A26" s="58" t="s">
        <v>61</v>
      </c>
      <c r="B26" s="58"/>
      <c r="C26" s="57">
        <v>2961331</v>
      </c>
      <c r="D26" s="57">
        <v>2656556.25</v>
      </c>
      <c r="E26" s="57">
        <v>322029</v>
      </c>
      <c r="F26" s="57">
        <v>10.87</v>
      </c>
      <c r="G26" s="57">
        <v>3283360</v>
      </c>
    </row>
    <row r="27" spans="1:7" x14ac:dyDescent="0.2">
      <c r="A27" s="58" t="s">
        <v>72</v>
      </c>
      <c r="B27" s="58"/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">
      <c r="A28" s="58" t="s">
        <v>69</v>
      </c>
      <c r="B28" s="58"/>
      <c r="C28" s="57">
        <v>22967</v>
      </c>
      <c r="D28" s="57">
        <v>13043.71</v>
      </c>
      <c r="E28" s="57">
        <v>1092</v>
      </c>
      <c r="F28" s="57">
        <v>4.75</v>
      </c>
      <c r="G28" s="57">
        <v>24059</v>
      </c>
    </row>
    <row r="29" spans="1:7" x14ac:dyDescent="0.2">
      <c r="A29" s="58" t="s">
        <v>75</v>
      </c>
      <c r="B29" s="58"/>
      <c r="C29" s="57">
        <v>1327</v>
      </c>
      <c r="D29" s="57">
        <v>916.16</v>
      </c>
      <c r="E29" s="57">
        <v>0</v>
      </c>
      <c r="F29" s="57">
        <v>0</v>
      </c>
      <c r="G29" s="57">
        <v>1327</v>
      </c>
    </row>
  </sheetData>
  <mergeCells count="8">
    <mergeCell ref="A7:C7"/>
    <mergeCell ref="A8:C8"/>
    <mergeCell ref="A1:C1"/>
    <mergeCell ref="A2:B2"/>
    <mergeCell ref="A3:C3"/>
    <mergeCell ref="A4:B4"/>
    <mergeCell ref="A5:B5"/>
    <mergeCell ref="A6:C6"/>
  </mergeCells>
  <pageMargins left="0.75" right="0.75" top="1" bottom="1" header="0.5" footer="0.5"/>
  <pageSetup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Analitika</vt:lpstr>
      <vt:lpstr>RAČUN PRIHODA I RASHODA</vt:lpstr>
      <vt:lpstr>RASHODI PREMA FUNKCIJSKOJ KLASI</vt:lpstr>
      <vt:lpstr>Račun financiranja</vt:lpstr>
      <vt:lpstr>VIŠAK-MANJAK</vt:lpstr>
      <vt:lpstr>POSEBNI DIO</vt:lpstr>
      <vt:lpstr>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Tajništvo</cp:lastModifiedBy>
  <cp:lastPrinted>2023-11-30T07:44:48Z</cp:lastPrinted>
  <dcterms:created xsi:type="dcterms:W3CDTF">2022-08-12T12:51:27Z</dcterms:created>
  <dcterms:modified xsi:type="dcterms:W3CDTF">2023-11-30T17:21:42Z</dcterms:modified>
</cp:coreProperties>
</file>