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Tajništvo\Desktop\"/>
    </mc:Choice>
  </mc:AlternateContent>
  <xr:revisionPtr revIDLastSave="0" documentId="13_ncr:1_{DE280866-343C-4D50-BB53-4CF2CB510635}" xr6:coauthVersionLast="37" xr6:coauthVersionMax="45" xr10:uidLastSave="{00000000-0000-0000-0000-000000000000}"/>
  <bookViews>
    <workbookView xWindow="0" yWindow="0" windowWidth="28800" windowHeight="11325" firstSheet="11" xr2:uid="{00000000-000D-0000-FFFF-FFFF00000000}"/>
  </bookViews>
  <sheets>
    <sheet name="SAŽETAK" sheetId="8" r:id="rId1"/>
    <sheet name="Opći dio - analitika" sheetId="67" r:id="rId2"/>
    <sheet name="Račun priho. i rasho.po izvori" sheetId="68" r:id="rId3"/>
    <sheet name="Prihodi i rashodi po izvorima " sheetId="71" r:id="rId4"/>
    <sheet name="Rashodi prema funkcijskoj kla." sheetId="70" r:id="rId5"/>
    <sheet name="Račun financiranja" sheetId="6" r:id="rId6"/>
    <sheet name="Račun financiranja po izvorima" sheetId="73" r:id="rId7"/>
    <sheet name="Višak-manjak" sheetId="69" r:id="rId8"/>
    <sheet name="POSEBNI DIO " sheetId="72" r:id="rId9"/>
    <sheet name="posebni dio  4.a." sheetId="74" r:id="rId10"/>
    <sheet name="OBRA.POSE. DIJELA.I REBA.26    " sheetId="64" r:id="rId11"/>
    <sheet name="OBRA.OPĆEG DIJE.I REBA.ZA 26." sheetId="65" r:id="rId12"/>
    <sheet name="ZAVRŠNE ODREDBE" sheetId="66" r:id="rId13"/>
  </sheets>
  <definedNames>
    <definedName name="_Hlk117608163" localSheetId="11">'OBRA.OPĆEG DIJE.I REBA.ZA 26.'!$A$37</definedName>
    <definedName name="_Hlk181952476" localSheetId="10">'OBRA.POSE. DIJELA.I REBA.26    '!$A$65</definedName>
    <definedName name="_Hlk213658401" localSheetId="10">'OBRA.POSE. DIJELA.I REBA.26    '!$A$70</definedName>
    <definedName name="_xlnm.Print_Titles" localSheetId="9">'posebni dio  4.a.'!$4:$4</definedName>
  </definedNames>
  <calcPr calcId="17902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8" l="1"/>
  <c r="H14" i="8"/>
  <c r="F37" i="8" l="1"/>
  <c r="G16" i="8" l="1"/>
  <c r="G45" i="8" s="1"/>
  <c r="H17" i="8" l="1"/>
  <c r="F13" i="8"/>
  <c r="F44" i="8" s="1"/>
  <c r="H37" i="8" l="1"/>
  <c r="H28" i="8" l="1"/>
  <c r="G28" i="8"/>
  <c r="F28" i="8"/>
  <c r="H16" i="8"/>
  <c r="H45" i="8" s="1"/>
  <c r="F16" i="8"/>
  <c r="F45" i="8" s="1"/>
  <c r="F46" i="8" s="1"/>
  <c r="H13" i="8"/>
  <c r="H44" i="8" s="1"/>
  <c r="G13" i="8"/>
  <c r="H46" i="8" l="1"/>
  <c r="G19" i="8"/>
  <c r="G44" i="8"/>
  <c r="G46" i="8" s="1"/>
  <c r="H19" i="8"/>
  <c r="F19" i="8"/>
</calcChain>
</file>

<file path=xl/sharedStrings.xml><?xml version="1.0" encoding="utf-8"?>
<sst xmlns="http://schemas.openxmlformats.org/spreadsheetml/2006/main" count="1555" uniqueCount="372">
  <si>
    <t>PRIHODI UKUPNO</t>
  </si>
  <si>
    <t>RASHODI UKUPNO</t>
  </si>
  <si>
    <t>RAZLIKA - VIŠAK / MANJAK</t>
  </si>
  <si>
    <t>NETO FINANCIRANJE</t>
  </si>
  <si>
    <t>Izvršenje 2021.</t>
  </si>
  <si>
    <t>Plan 2022.</t>
  </si>
  <si>
    <t>Razred</t>
  </si>
  <si>
    <t>Skupina</t>
  </si>
  <si>
    <t>Izvor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</si>
  <si>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</si>
  <si>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</si>
  <si>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</si>
  <si>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</si>
  <si>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</si>
  <si>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Primici od financijske imovine i zaduživanja</t>
  </si>
  <si>
    <t>Izdaci za financijsku imovinu i otplate zajmova</t>
  </si>
  <si>
    <t>Materijalni rashodi</t>
  </si>
  <si>
    <t>B) SAŽETAK RAČUNA FINANCIRANJA</t>
  </si>
  <si>
    <t>UKUPAN DONOS VIŠKA / MANJKA IZ PRETHODNE(IH) GODINE***</t>
  </si>
  <si>
    <t>Rashodi za nabavu proizvedene dugotrajne imovine</t>
  </si>
  <si>
    <t>C) PRENESENI VIŠAK ILI PRENESENI MANJAK I VIŠEGODIŠNJI PLAN URAVNOTEŽENJA</t>
  </si>
  <si>
    <t>Naziv</t>
  </si>
  <si>
    <t>EUR</t>
  </si>
  <si>
    <t>Brojčana oznaka i naziv</t>
  </si>
  <si>
    <t>Višak prihoda iz prethodne godine koji će se rasporediti</t>
  </si>
  <si>
    <t>Manjak prihoda iz prethodne godine za pokriće</t>
  </si>
  <si>
    <r>
      <rPr>
        <b/>
        <sz val="11"/>
        <rFont val="Times New Roman"/>
        <family val="1"/>
        <charset val="238"/>
      </rPr>
      <t>RAZLIKA</t>
    </r>
    <r>
      <rPr>
        <b/>
        <sz val="11"/>
        <color indexed="8"/>
        <rFont val="Times New Roman"/>
        <family val="1"/>
        <charset val="238"/>
      </rPr>
      <t xml:space="preserve"> VIŠAK / MANJAK IZ PRETHODNE(IH) GODINE KOJI ĆE SE RASPOREDITI / POKRITI</t>
    </r>
  </si>
  <si>
    <t>UKUPNO FINANCIJSKI PLAN (A.+B.+C.)</t>
  </si>
  <si>
    <t>PRIHODI, PRIMICI I VIŠAK</t>
  </si>
  <si>
    <t>RASHODI, IZDACI I MANJAK</t>
  </si>
  <si>
    <t>RAZLIKA</t>
  </si>
  <si>
    <t/>
  </si>
  <si>
    <t>IVANA PERKOVCA 90</t>
  </si>
  <si>
    <t>10430 Samobor</t>
  </si>
  <si>
    <t>OIB: 32251441747</t>
  </si>
  <si>
    <t>6</t>
  </si>
  <si>
    <t>9</t>
  </si>
  <si>
    <t>VRSTA PRIHODA / PRIMITAKA</t>
  </si>
  <si>
    <t>3</t>
  </si>
  <si>
    <t>32</t>
  </si>
  <si>
    <t>37</t>
  </si>
  <si>
    <t>Naknade građanima i kućanstvima na temelju osiguranja i druge naknade</t>
  </si>
  <si>
    <t>34</t>
  </si>
  <si>
    <t>Financijski rashodi</t>
  </si>
  <si>
    <t>31</t>
  </si>
  <si>
    <t>4</t>
  </si>
  <si>
    <t>41</t>
  </si>
  <si>
    <t>Rashodi za nabavu neproizvedene dugotrajne imovine</t>
  </si>
  <si>
    <t>42</t>
  </si>
  <si>
    <t>36</t>
  </si>
  <si>
    <t>Pomoći dane u inozemstvo i unutar općeg proračuna</t>
  </si>
  <si>
    <t>Rezultat poslovanja</t>
  </si>
  <si>
    <t>Vlastiti izvori</t>
  </si>
  <si>
    <t>Povećanje  / smanjenje</t>
  </si>
  <si>
    <t>92</t>
  </si>
  <si>
    <t xml:space="preserve">  SVEUKUPNO RASHODI / IZDACI</t>
  </si>
  <si>
    <t>67</t>
  </si>
  <si>
    <t>66</t>
  </si>
  <si>
    <t>Prihodi od upravnih i administrativnih pristojbi, pristojbi po posebnim propisima i naknada</t>
  </si>
  <si>
    <t>65</t>
  </si>
  <si>
    <t>Prihodi od imovine</t>
  </si>
  <si>
    <t>64</t>
  </si>
  <si>
    <t>Pomoći iz inozemstva i od subjekata unutar općeg proračuna</t>
  </si>
  <si>
    <t>63</t>
  </si>
  <si>
    <t xml:space="preserve">  SVEUKUPNO PRIHODI</t>
  </si>
  <si>
    <t>BROJ 
KONTA</t>
  </si>
  <si>
    <t>OŠ BOGUMILA TONIJA</t>
  </si>
  <si>
    <t>Funkcijska klasifikacija  0960 Dodatne usluge u obrazovanju</t>
  </si>
  <si>
    <t>Funkcijska klasifikacija  0912 Osnovno obrazovanje</t>
  </si>
  <si>
    <t xml:space="preserve">            Članak 4.</t>
  </si>
  <si>
    <t>povečanje/ smanjenje</t>
  </si>
  <si>
    <t>0.0%</t>
  </si>
  <si>
    <t>C. RASPOLOŽIVA SREDSTVA IZ PRETHODNIH GODINA</t>
  </si>
  <si>
    <t>38</t>
  </si>
  <si>
    <t>A. RAČUN PRIHODA I RASHODA</t>
  </si>
  <si>
    <t>VRSTA PRIHODA / RASHODA</t>
  </si>
  <si>
    <t>Funkcijska klasifikacija  096 Dodatne usluge u obrazovanju</t>
  </si>
  <si>
    <t>Funkcijska klasifikacija  091 Predškolsko i osnovno obrazovanje</t>
  </si>
  <si>
    <t>Funkcijska klasifikacija  09 Obrazovanje</t>
  </si>
  <si>
    <t>922</t>
  </si>
  <si>
    <t>9221</t>
  </si>
  <si>
    <t>9222</t>
  </si>
  <si>
    <t>PROMJENA 
POSTOTAK</t>
  </si>
  <si>
    <t>I opći dio</t>
  </si>
  <si>
    <t>Plan 
za 2025.</t>
  </si>
  <si>
    <t xml:space="preserve">Novi plan 2025. </t>
  </si>
  <si>
    <t>Prihodi od prodaje proizvoda i robe te pruženih usluga, prihodi od donacija te povrati po protestira</t>
  </si>
  <si>
    <t>Prihodi iz nadležnog proračuna i od HZZO-a temeljem ugovornih obveza</t>
  </si>
  <si>
    <t>Rashodi za donacije, kazne, naknade šteta i kapitalne pomoći</t>
  </si>
  <si>
    <t>Izvor  1.1. Opći prihodi i  primici</t>
  </si>
  <si>
    <t>Izvor  3.1. Vlastiti prihodi PK</t>
  </si>
  <si>
    <t>Izvor  5.1. Pomoći</t>
  </si>
  <si>
    <t>Izvor  5.4. Pomoći PK</t>
  </si>
  <si>
    <t>Rezultat - višak/manjak</t>
  </si>
  <si>
    <t>Višak prihoda i primitaka</t>
  </si>
  <si>
    <t>Manjak prihoda i primitaka</t>
  </si>
  <si>
    <t>C) PRENESENI VIŠAK / MANJAK PRIHODA NAD RASHODIMA</t>
  </si>
  <si>
    <t>2.6%</t>
  </si>
  <si>
    <t>povećanje/smanjenje</t>
  </si>
  <si>
    <t>Proračunski korisnik 14259 OSNOVNA ŠKOLA BOGUMILA TONIJA</t>
  </si>
  <si>
    <t>Program:  OSNOVNOŠKOLSKO OBRAZOVANJE</t>
  </si>
  <si>
    <t xml:space="preserve">Zakonske i druge pravne osnove programa: </t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</si>
  <si>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0"/>
        <color theme="1"/>
        <rFont val="Calibri"/>
        <family val="2"/>
        <charset val="238"/>
        <scheme val="minor"/>
      </rPr>
      <t xml:space="preserve">Zakon o odgoju i obrazovanju u osnovnoj i srednjoj školi (NN 126/12 – pročišćeni tekst, 94/13, 152/14, 7/17, 68/18, 98/19, 64/20, 151/22, 155/23 i 156/23) 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</si>
  <si>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0"/>
        <color theme="1"/>
        <rFont val="Calibri"/>
        <family val="2"/>
        <charset val="238"/>
        <scheme val="minor"/>
      </rPr>
      <t>Zakon o osobnoj asistenciji (NN 71/2023)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</si>
  <si>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0"/>
        <color theme="1"/>
        <rFont val="Calibri"/>
        <family val="2"/>
        <charset val="238"/>
        <scheme val="minor"/>
      </rPr>
      <t>Državni pedagoški standard osnovnoškolskog sustava odgoja i obrazovanja (NN 63/08 i 90/10)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</si>
  <si>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0"/>
        <color theme="1"/>
        <rFont val="Calibri"/>
        <family val="2"/>
        <charset val="238"/>
        <scheme val="minor"/>
      </rPr>
      <t>Uredba o načinu financiranja decentraliziranih funkcija te izračuna iznosa pomoći izravnanja za decentralizirane funkcije jedinica lokalne i područne (regionalne) samouprave koju Vlada RH donosi za svaku godinu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</si>
  <si>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0"/>
        <color theme="1"/>
        <rFont val="Calibri"/>
        <family val="2"/>
        <charset val="238"/>
        <scheme val="minor"/>
      </rPr>
      <t>Odluka o kriterijima i mjerilima za utvrđivanje bilančnih prava za financiranje minimalnog financijskog standarda javnih potreba osnovnog školstva koju Vlada RH donosi za svaku godinu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</si>
  <si>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0"/>
        <color theme="1"/>
        <rFont val="Calibri"/>
        <family val="2"/>
        <charset val="238"/>
        <scheme val="minor"/>
      </rPr>
      <t>Pravilnik o pomoćnicima u nastavi i stručnim komunikacijskim posrednicima (NN 85/2024)</t>
    </r>
  </si>
  <si>
    <r>
      <t>-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10"/>
        <color theme="1"/>
        <rFont val="Calibri"/>
        <family val="2"/>
        <charset val="238"/>
        <scheme val="minor"/>
      </rPr>
      <t>Pravilnik o mjerilima i načinu sufinanciranja širih javnih potreba za učenike osnovnih škola s područja grada Samobora kojeg gradonačelnica donosi za svaku školsku godinu</t>
    </r>
  </si>
  <si>
    <r>
      <t>-</t>
    </r>
    <r>
      <rPr>
        <sz val="7"/>
        <color rgb="FFEE0000"/>
        <rFont val="Times New Roman"/>
        <family val="1"/>
        <charset val="238"/>
      </rPr>
      <t xml:space="preserve">          </t>
    </r>
    <r>
      <rPr>
        <sz val="10"/>
        <color theme="1"/>
        <rFont val="Calibri"/>
        <family val="2"/>
        <charset val="238"/>
        <scheme val="minor"/>
      </rPr>
      <t>Uputa za izradu proračuna Grada Samobora za razdoblje 2026.-2028.godine.</t>
    </r>
  </si>
  <si>
    <r>
      <t xml:space="preserve">Razvojna mjera </t>
    </r>
    <r>
      <rPr>
        <i/>
        <sz val="10"/>
        <color theme="1"/>
        <rFont val="Times New Roman"/>
        <family val="1"/>
        <charset val="238"/>
      </rPr>
      <t>(poveznica sa strateškim okvirom Provedbenog programa Grada Samobora za razdoblje 2025. – 2029.):</t>
    </r>
  </si>
  <si>
    <t>11. Unapređenje odgojno-obrazovnih usluga</t>
  </si>
  <si>
    <t>Cilj:</t>
  </si>
  <si>
    <t>Unaprijediti odgojno - obrazovne usluge kako bi se odgovorilo na potrebe djece i mladih te ih osposobilo za aktivno i odgovorno sudjelovanje u društvu.</t>
  </si>
  <si>
    <t>Naziv aktivnosti/projekta u Proračunu: REDOVNA DJELATNOST OŠ BOGUMILA TONIJA</t>
  </si>
  <si>
    <t>Obrazloženje aktivnosti/projekta</t>
  </si>
  <si>
    <t>Planirana sredstva</t>
  </si>
  <si>
    <t>U okviru aktivnosti planiraju se sredstva za redovno funkcioniranje osnovne škole. Većina planiranih rashoda financira se decentraliziranim sredstvima dodijeljenim temeljem Uredbe o načinu financiranja decentraliziranih funkcija te izračuna iznosa pomoći izravnanja za decentralizirane funkcije jedinica lokalne i područne (regionalne) samouprave te Odluke o kriterijima i mjerilima za utvrđivanje bilančnih prava za financiranje minimalnog financijskog standarda javnih potreba osnovnog školstva koje Vlada RH donosi za svaku godinu.</t>
  </si>
  <si>
    <r>
      <t>Grad Samobor osigurava i dodatna financijska sredstva koja su nužna za osiguravanje minimalnog financijskog standarda u školstvu, odnosno za ostvarenje temeljnog programa. Unutar ove aktivnosti</t>
    </r>
    <r>
      <rPr>
        <sz val="12"/>
        <color theme="1"/>
        <rFont val="Calibri"/>
        <family val="2"/>
        <charset val="238"/>
      </rPr>
      <t xml:space="preserve"> </t>
    </r>
    <r>
      <rPr>
        <sz val="10"/>
        <color theme="1"/>
        <rFont val="Times New Roman"/>
        <family val="1"/>
        <charset val="238"/>
      </rPr>
      <t xml:space="preserve">planirana su i sredstva iz vlastitih izvora osnovne škole. </t>
    </r>
  </si>
  <si>
    <t>Ishodište za planiranje sredstava temelji se na stvarnim troškovima iz prethodnih godina te iskazanim potrebama proračunskog korisnika.</t>
  </si>
  <si>
    <t>Naziv aktivnosti/projekta u Proračunu: RASHODI ZA ZAPOSLENE – OŠ BOGUMILA TONIJA</t>
  </si>
  <si>
    <t>U ovoj aktivnosti planiraju se plaće i ostali rashodi za zaposlene u OŠ Bogumila Tonija koji se financiraju iz državnog proračuna na teret nadležnog ministarstva.</t>
  </si>
  <si>
    <t>Ishodište planiranih sredstava temelji se na broju zaposlenih učitelja i tehničko-administrativnog osoblja u školi te procjeni troškova za njihove plaće i ostala materijalna prava, sukladno kolektivnom ugovoru.</t>
  </si>
  <si>
    <t>Naziv aktivnosti/projekta u Proračunu: ULAGANJE U OBJEKTE I OPREMU OŠ BOGUMILA TONIJA</t>
  </si>
  <si>
    <t xml:space="preserve">U aktivnosti su planirana sredstva za opremanje učionica i prostora u školi, nabavu informatičke opreme, opreme za održavanje i zaštitu, uređaja, strojeva i opreme za ostale namjene na teret općih prihoda i primitaka Grada Samobora te vlastitih izvora škole. </t>
  </si>
  <si>
    <t xml:space="preserve">Ishodište za planirane rashode temelji se na stvarnim potrebama škole. </t>
  </si>
  <si>
    <t>Naziv aktivnosti/projekta u Proračunu: NABAVA UDŽBENIKA I LEKTIRE OŠ BOGUMILA TONIJA</t>
  </si>
  <si>
    <t>Unutar ove aktivnosti planirana su sredstva za nabavu udžbenika i obvezne lektire koji se financiraju sredstvima Ministarstva znanosti, obrazovanja i mladih. Također, planiraju se sredstva za nabavu knjiga za školsku knjižnicu iz vlastitih izvora škole te na teret općih prihoda i primitaka Grada Samobora.</t>
  </si>
  <si>
    <t>Naziv aktivnosti/projekta u Proračunu: PRODUŽENI BORAVAK I ŠKOLSKA PREHRANA OŠ BOGUMILA TONIJA</t>
  </si>
  <si>
    <t xml:space="preserve">U okviru ove aktivnosti financira se i školska prehrana. Svaki učenik koji redovito pohađa osnovnu školu ostvaruje pravo na financiranje školske prehrane. Ministarstvo znanosti, obrazovanja i mladih podmirivat će troškove financiranja, odnosno sufinanciranja prehrane za svakog učenika osnovne škole uključenog u školsku prehranu u iznosu od 1,33 eura za dane kada je na nastavi. U slučaju da sredstva doznačena od strane Ministarstva znanosti, obrazovanja i mladih neće biti dovoljna za pokriće troškova prehrane učenika osnovnih škola s područja grada Samobora, planirana su sredstva općih prihoda i primitaka Grad Samobor za sufinanciranje razlike do najviše 0,37 eura po učeniku za dane kada je učenik na nastavi. </t>
  </si>
  <si>
    <t>Ishodište za planirane rashode temelji se na broju učenika, korisnika školske prehrane i programa produženog boravka, kao i broju djelatnika u produženom boravku te procjeni troškova za njihove plaće i ostala materijalna prava.</t>
  </si>
  <si>
    <t>Naziv aktivnosti/projekta u Proračunu: IZBORNI, IZVANNASTAVNI I OSTALI PROGRAMI OŠ BOGUMILA TONIJA</t>
  </si>
  <si>
    <t>Grad Samobor za osnovne škole osigurava financijska sredstva za financiranje izborne nastave i ostalih izvannastavnih aktivnosti te ostalih programa u osnovnim školama. Unutar ove aktivnosti iskazani su sveukupni rashodi škola za izvannastavne aktivnosti i ostale programe (Fašnik, sportska natjecanja, financiranje izleta učenika, radnih materijala, časopisa, ulaznica, prijevoza na izlete i izvan učioničku nastavu i sl.) koji se uz opće prihode i primitke Grada Samobora financiraju i vlastitim izvorima škole. Također, osigurana su sredstva za sufinanciranje učenika u školi u prirodi, maturalna putovanja, Novigradsko proljeće, kampovi za nadarene te kulturne i edukativne radionice.</t>
  </si>
  <si>
    <t>Cilj jest podizanje standarda učeničkog obrazovanja.</t>
  </si>
  <si>
    <t>Ishodište za planirane rashode temelji se na broju grupa izborne nastave i izvannastavnih aktivnosti te broju učenika, korisnika programa.</t>
  </si>
  <si>
    <t>Naziv aktivnosti/projekta u Proračunu: ŠKOLSKA SHEMA OŠ BOGUMILA TONIJA</t>
  </si>
  <si>
    <t>Radi povećanja unosa svježeg voća i povrća te mlijeka i mliječnih proizvoda lokalnih proizvođača, kao i podizanja svijesti o značaju zdrave prehrane kod školske djece, u školskoj godini 2025./2026. nastavlja se s provedbom Školske sheme – besplatnih obroka voća, povrća i mlijeka za školsku djecu u svim osnovnim školama Grada Samobora.</t>
  </si>
  <si>
    <t>Ishodište za raspodjelu sredstava temelji se na ukupnom broju učenika po svakoj školi za raspodjelu voća i povrća te mlijeka i mliječnih proizvoda.</t>
  </si>
  <si>
    <t>Naziv aktivnosti/projekta u Proračunu: VJETAR U LEĐA - FAZA VII - OŠ BOGUMILA TONIJA</t>
  </si>
  <si>
    <t>Grad Samobor za učenike s teškoćama u razvoju putem Projekta Vjetar u leđa - faza VII osigurava pomoćnike u nastavi ili stručne komunikacijske posrednike kako bi se tim učenicima osiguralo pravo na kvalitetno obrazovanje u cilju razvoja njihovih punih potencijala te jednakopravnog i aktivnog sudjelovanja u svim segmentima društva. Projekt Vjetar u leđa – faza VII provodi se kroz tri školske godine, 2024/2025, 2025/2026 i 2026/2027., a sredstva se osiguravaju iz Europskog socijalnog fonda plus, izvora pomoći te općim prihodima i primicima Grada Samobora. Projekt je u prvoj školskoj godini uspješno proveden.</t>
  </si>
  <si>
    <t>Ishodište za planirana sredstva temelji se na broju odobrenih pomoćnika u nastavi te procjeni troškova za njihove plaće i ostala materijalna prava.</t>
  </si>
  <si>
    <t>Naziv aktivnosti/projekta u Proračunu: POMOĆNICI U NASTAVI – OŠ BOGUMILA TONIJA</t>
  </si>
  <si>
    <t>Grad Samobor osigurava pomoćnike u nastavi putem projekta Vjetar u leđa – faza VII, međutim kako isti traje do 2026./2027. školske godine potrebno je od mjeseca rujna 2027. godine na dalje, osigurati sredstva općih prihoda i primitaka Grada Samobora u slučaju da Ministarstvo znanosti, obrazovanja i mladih neće objaviti novi Poziv za financiranje putem Europskog socijalnog fonda plus.</t>
  </si>
  <si>
    <t>Pokazatelj rezultata</t>
  </si>
  <si>
    <t>Definicija</t>
  </si>
  <si>
    <t>Jedinica</t>
  </si>
  <si>
    <t>Polazna vrijednost 2025.</t>
  </si>
  <si>
    <t>Ciljana vrijednost 2026.</t>
  </si>
  <si>
    <t>Ciljana vrijednost 2027.</t>
  </si>
  <si>
    <t>Ciljana vrijednost 2028.</t>
  </si>
  <si>
    <t>Broj učenika</t>
  </si>
  <si>
    <t xml:space="preserve">Broj učenika upisan u osnovnu školu </t>
  </si>
  <si>
    <t xml:space="preserve">Broj </t>
  </si>
  <si>
    <t>Broj razrednih odjeljenja</t>
  </si>
  <si>
    <t xml:space="preserve">Broj razrednih odjeljenja u osnovnoj školi </t>
  </si>
  <si>
    <t>Broj</t>
  </si>
  <si>
    <t xml:space="preserve">Broj zaposlenih na teret državnog proračuna </t>
  </si>
  <si>
    <t>Osiguranjem sredstava za rashode za zaposlene omogućuje se ostvarivanje prava na osnovnoškolsko obrazovanje</t>
  </si>
  <si>
    <t>Broj grupa izvannastavnih aktivnosti</t>
  </si>
  <si>
    <t>Sufinanciranjem programa uključiti što veći broj učenika u izvannastavne programe</t>
  </si>
  <si>
    <t>Broj grupa produženog boravka</t>
  </si>
  <si>
    <t>Osigurati siguran i kvalitetan boravak učenika u školi prije odnosno poslije nastave</t>
  </si>
  <si>
    <t>Osiguravanjem dovoljnog broja pomoćnika u nastavi osigurati postojeću realizaciju programa</t>
  </si>
  <si>
    <t xml:space="preserve">Broj pomoćnika u nastavi </t>
  </si>
  <si>
    <t>OBRAZLOŽENJE POSEBNOG DIJELA I REBALANSA FINANCIJSKOG PLANA</t>
  </si>
  <si>
    <t xml:space="preserve">                                   O. Š. B. TONIJA ZA 2026. GODINU</t>
  </si>
  <si>
    <t>OSNOVNA ŠKOLA BOGUMILA TONIJA</t>
  </si>
  <si>
    <r>
      <t xml:space="preserve">                                                        1.</t>
    </r>
    <r>
      <rPr>
        <b/>
        <sz val="7"/>
        <color theme="1"/>
        <rFont val="Times New Roman"/>
        <family val="1"/>
        <charset val="238"/>
      </rPr>
      <t xml:space="preserve">      </t>
    </r>
    <r>
      <rPr>
        <b/>
        <sz val="12"/>
        <color theme="1"/>
        <rFont val="Calibri"/>
        <family val="2"/>
        <charset val="238"/>
        <scheme val="minor"/>
      </rPr>
      <t xml:space="preserve">PRIHODI I PRIMICI </t>
    </r>
  </si>
  <si>
    <r>
      <t>Prihodi poslovanja</t>
    </r>
    <r>
      <rPr>
        <sz val="12"/>
        <color theme="1"/>
        <rFont val="Times New Roman"/>
        <family val="1"/>
        <charset val="238"/>
      </rPr>
      <t xml:space="preserve"> (razred 6 - prihodi od poreza, pomoći iz inozemstva i od subjekata unutar općeg proračuna, prihodi od imovine, prihodi od upravnih i administrativnih pristojbi, pristojbi po posebnim propisima i naknada, prihodi od prodaje proizvoda i robe te pruženih usluga i prihodi od donacija te povrati po protestiranim jamstvima, prihodi od kazni, upravnih mjera i ostali prihodi). </t>
    </r>
  </si>
  <si>
    <t>2. RASHODI I IZDACI</t>
  </si>
  <si>
    <r>
      <t>Rashodi poslovanja</t>
    </r>
    <r>
      <rPr>
        <sz val="12"/>
        <color theme="1"/>
        <rFont val="Times New Roman"/>
        <family val="1"/>
        <charset val="238"/>
      </rPr>
      <t xml:space="preserve"> (razred 3 - rashodi za zaposlene, materijalni rashodi, financijski rashodi, subvencije, pomoći dane u inozemstvo i unutar općeg proračuna, naknade građanima i kućanstvima na temelju osiguranja i druge naknade te ostali rashodi) </t>
    </r>
  </si>
  <si>
    <t>(izvor 5.6.) financiranje isplata plaća  i materijalnih prava za pomoćnike u nastavi faza VII. do kraja kalendarske godine 2026. i 2027. g.</t>
  </si>
  <si>
    <t>Povećanja iznosa kroz naredne godine se isključivo odnosi na povećanje osnovice za isplatu plaće, te usklade koeficijenata djelatnika koji rade u državnim službama.</t>
  </si>
  <si>
    <t>(Izvor 5.1., 5.4.,5.5.) financiranje prijevoza pomoćnika u nastavi u 2026. godini i školske sheme, te u 2027. i 2028. godini ostaje školska shema – mlijeko i  voće.</t>
  </si>
  <si>
    <r>
      <t xml:space="preserve">   </t>
    </r>
    <r>
      <rPr>
        <b/>
        <sz val="12"/>
        <color theme="1"/>
        <rFont val="Times New Roman"/>
        <family val="1"/>
        <charset val="238"/>
      </rPr>
      <t xml:space="preserve"> Skupina 36 </t>
    </r>
    <r>
      <rPr>
        <sz val="12"/>
        <color theme="1"/>
        <rFont val="Times New Roman"/>
        <family val="1"/>
        <charset val="238"/>
      </rPr>
      <t xml:space="preserve"> plana (izvor 5.2.) tekuće pomoći proračunskim korisnicima drugih proračuna</t>
    </r>
  </si>
  <si>
    <r>
      <rPr>
        <sz val="7"/>
        <color theme="1"/>
        <rFont val="Times New Roman"/>
        <family val="1"/>
        <charset val="238"/>
      </rPr>
      <t xml:space="preserve">        </t>
    </r>
    <r>
      <rPr>
        <b/>
        <sz val="12"/>
        <color theme="1"/>
        <rFont val="Times New Roman"/>
        <family val="1"/>
        <charset val="238"/>
      </rPr>
      <t xml:space="preserve">Skupina 37 </t>
    </r>
    <r>
      <rPr>
        <sz val="12"/>
        <color theme="1"/>
        <rFont val="Times New Roman"/>
        <family val="1"/>
        <charset val="238"/>
      </rPr>
      <t>plana (Izvor 1.1.) škola u prirodi, maturalna putovanja za djecu slabijeg imovinskog stanja.</t>
    </r>
  </si>
  <si>
    <t>(Izvor 1.1.) škola u prirodi, maturalna putovanja za djecu slabijeg imovinskog stanja. (Izvor 5.0.) udžbenici MZO radni karakter., (Izvor 6.1.)sufinanciranje maturalnog putovanja</t>
  </si>
  <si>
    <r>
      <rPr>
        <sz val="7"/>
        <color theme="1"/>
        <rFont val="Times New Roman"/>
        <family val="1"/>
        <charset val="238"/>
      </rPr>
      <t xml:space="preserve">       </t>
    </r>
    <r>
      <rPr>
        <b/>
        <sz val="12"/>
        <color theme="1"/>
        <rFont val="Times New Roman"/>
        <family val="1"/>
        <charset val="238"/>
      </rPr>
      <t>Skupina 38</t>
    </r>
    <r>
      <rPr>
        <sz val="12"/>
        <color theme="1"/>
        <rFont val="Times New Roman"/>
        <family val="1"/>
        <charset val="238"/>
      </rPr>
      <t xml:space="preserve"> plana (Izvor 5.0.) odnosi se na projekt higijenskih uložaka.</t>
    </r>
  </si>
  <si>
    <r>
      <t xml:space="preserve">Rashodi za nabavu nefinancijske imovine </t>
    </r>
    <r>
      <rPr>
        <sz val="12"/>
        <color theme="1"/>
        <rFont val="Times New Roman"/>
        <family val="1"/>
        <charset val="238"/>
      </rPr>
      <t>(razred 4)</t>
    </r>
  </si>
  <si>
    <r>
      <rPr>
        <sz val="7"/>
        <color theme="1"/>
        <rFont val="Times New Roman"/>
        <family val="1"/>
        <charset val="238"/>
      </rPr>
      <t xml:space="preserve">       </t>
    </r>
    <r>
      <rPr>
        <b/>
        <sz val="12"/>
        <color theme="1"/>
        <rFont val="Times New Roman"/>
        <family val="1"/>
        <charset val="238"/>
      </rPr>
      <t xml:space="preserve">Skupina 42  </t>
    </r>
    <r>
      <rPr>
        <sz val="12"/>
        <color theme="1"/>
        <rFont val="Times New Roman"/>
        <family val="1"/>
        <charset val="238"/>
      </rPr>
      <t>(Izvor 1.1) nabava informatičke opreme, namještaja, opreme za kuhinju i knjiga za knjižnicu.</t>
    </r>
  </si>
  <si>
    <t xml:space="preserve">(Izvor 4.3.)  nabava knjiga </t>
  </si>
  <si>
    <t>(Izvor 5.0. - 5.2.) nabava knjiga za knjižnicu i udžbenici MZO trajni karakter.</t>
  </si>
  <si>
    <t>Unutar ove skupine planiramo nabavu informatičke opreme za informatičku učionicu zbog zastarjelosti istih, obnova prijenosnih računala za učitelje, kupnja namještaja  za  školu i nabava opreme prema planu za kuhinju kako bi se stekle neometane mogućnosti da se pripremaju obroci za produženi boravak u matičnoj školi te dostava istih po područnim školama gdje se odvija produženi boravak.</t>
  </si>
  <si>
    <t>3. VIŠKOVI / MANJKOVI</t>
  </si>
  <si>
    <t xml:space="preserve">                                           OBRAZLOŽENJE OPĆEG DIJELA I REBALANSA  FINANCIJSKOG PLANA ZA 2026.G.     </t>
  </si>
  <si>
    <t xml:space="preserve">                                               Obrazloženje ostvarenja prihoda i primitaka te rashoda i izdataka</t>
  </si>
  <si>
    <t>III  ZAVRŠNE ODREDBE</t>
  </si>
  <si>
    <t xml:space="preserve">                                                                                            Predsjednica školskog odbora:                                                                                                              </t>
  </si>
  <si>
    <t xml:space="preserve">                                                                    </t>
  </si>
  <si>
    <t xml:space="preserve">                                                                                                     Snježana Škiljan                                                                                                                            </t>
  </si>
  <si>
    <t>I  REBALANS FINANCIJSKOG  PLANA  O. Š. BOGUMILA TONIJA  ZA 2026. GODINU</t>
  </si>
  <si>
    <t xml:space="preserve">Novi plan 2026. </t>
  </si>
  <si>
    <t>Plan 
za 2026.</t>
  </si>
  <si>
    <t>-2281.2%</t>
  </si>
  <si>
    <t>30.4%</t>
  </si>
  <si>
    <t>29.9%</t>
  </si>
  <si>
    <t>0.4%</t>
  </si>
  <si>
    <t>7.1%</t>
  </si>
  <si>
    <t>1.6%</t>
  </si>
  <si>
    <t>13.4%</t>
  </si>
  <si>
    <t>-36.1%</t>
  </si>
  <si>
    <t>7.6%</t>
  </si>
  <si>
    <t>0,0%</t>
  </si>
  <si>
    <t>7.7%</t>
  </si>
  <si>
    <t>8.6%</t>
  </si>
  <si>
    <r>
      <t xml:space="preserve">                                     </t>
    </r>
    <r>
      <rPr>
        <b/>
        <sz val="10"/>
        <rFont val="Arial"/>
        <family val="2"/>
        <charset val="238"/>
      </rPr>
      <t xml:space="preserve"> A. RAČUN PRIHODA I RASHODA </t>
    </r>
  </si>
  <si>
    <t>Plan 2026.</t>
  </si>
  <si>
    <t>povećanje / smanjenje</t>
  </si>
  <si>
    <t>Novi plan 2026.g</t>
  </si>
  <si>
    <t>Izvor  7.1.14 Prihodi od prodaje nefinan. imovine i osiguranja PK - višak</t>
  </si>
  <si>
    <t>Izvor  7.1.13 Prihodi od prodaje nefinancijske imovine i osiguranja PK</t>
  </si>
  <si>
    <t>Izvor  7.1. Prih. od prod. ili zamj. nef. imovine i nakn. s nasl. os.</t>
  </si>
  <si>
    <t>Izvor  6.1.14 Donacije PK - višak</t>
  </si>
  <si>
    <t>Izvor  6.1.13 Donacije PK</t>
  </si>
  <si>
    <t>Izvor  6.1. Donacije</t>
  </si>
  <si>
    <t>Izvor  5.6.1111 Europski socijalni fond plus - predfinanciranje OPP</t>
  </si>
  <si>
    <t>Izvor  5.6.1001 Europski socijalni fond plus - raspoloživ predujam</t>
  </si>
  <si>
    <t>Izvor  5.6. Pomoći PK - refundacija sredstava</t>
  </si>
  <si>
    <t>Izvor  5.4.11 Europski poljoprivredni jamstveni fond (EAGF)</t>
  </si>
  <si>
    <t>Izvor  5.2.14 Pomoći PK iz ostalih proračuna - višak</t>
  </si>
  <si>
    <t>Izvor  5.2.13 Pomoći PK iz ostalih proračuna</t>
  </si>
  <si>
    <t>Izvor  5.2. Pomoći iz ostalih proračuna</t>
  </si>
  <si>
    <t>Izvor  5.1.0002 Erasmus + PK - raspoloživ predujam</t>
  </si>
  <si>
    <t>Izvor  5.0.12111 Pomoć iz DP kroz nacion. sufinanciranje EU projekata - OPP</t>
  </si>
  <si>
    <t>Izvor  5.0.12001 Pomoć iz DP kroz nac. sufinanciranje EU projekata - predujam</t>
  </si>
  <si>
    <t>Izvor  5.0.114 Pomoći iz državnog proračuna PK - višak</t>
  </si>
  <si>
    <t>Izvor  5.0.113 Pomoći iz državnog proračuna PK</t>
  </si>
  <si>
    <t>Izvor  5.0.111 Pomoći iz državnog proračuna</t>
  </si>
  <si>
    <t>Izvor  5.0. POMOĆ IZ DRŽAVNOG PRORAČUNA</t>
  </si>
  <si>
    <t>Izvor  4.3.32 Prihodi za posebne namjene PK - višak</t>
  </si>
  <si>
    <t>Izvor  4.3.31 Prihodi za posebne namjene PK</t>
  </si>
  <si>
    <t>Izvor  4.3. Ostali prihodi za posebne namjene</t>
  </si>
  <si>
    <t>Izvor  3.1.14 Vlastiti prihodi PK - višak</t>
  </si>
  <si>
    <t>Izvor  3.1.13 Vlastiti prihodi PK</t>
  </si>
  <si>
    <t>Izvor  1.1.13 Decentralizirane funkcije - dodatni udio u porezu na dohodak</t>
  </si>
  <si>
    <t>Izvor  1.1.11 Opći prihodi i  primici</t>
  </si>
  <si>
    <t>IZVRŠENJE</t>
  </si>
  <si>
    <t>I REBALANS FINANCIJSKOG PLANA ZA 2026. GODINU</t>
  </si>
  <si>
    <t xml:space="preserve">Planirano 2026 </t>
  </si>
  <si>
    <t>povrćanje/smanjenje</t>
  </si>
  <si>
    <t>Novi plan 2026.g.</t>
  </si>
  <si>
    <t>I REBALANS FINANCIJSKOG PLANA  ZA 2026. GODINU</t>
  </si>
  <si>
    <t>Plan 2026.g.</t>
  </si>
  <si>
    <t>NOVI PLAN 2026.G</t>
  </si>
  <si>
    <t xml:space="preserve">A. I opći dio </t>
  </si>
  <si>
    <t>NOVI IZNOS</t>
  </si>
  <si>
    <t>povećanje-smanjenje</t>
  </si>
  <si>
    <t>NOVI PLAN 2026.G.</t>
  </si>
  <si>
    <t>Planirano 2026.</t>
  </si>
  <si>
    <t>Tekući projekt T407009 Vjetar u leđa - faza VII - OŠ Bogumila Tonija</t>
  </si>
  <si>
    <t>Tekući projekt T407003 Školska shema OŠ Bogumila Tonija</t>
  </si>
  <si>
    <t>Aktivnost A407031 Izborni, izvannastavni i ostali programi OŠ Bogumila Tonija</t>
  </si>
  <si>
    <t>Aktivnost A407026 Produženi boravak i školska prehrana OŠ Bogumila Tonija</t>
  </si>
  <si>
    <t>Aktivnost A407021 Nabava udžbenika i lektire OŠ Bogumila Tonija</t>
  </si>
  <si>
    <t>Aktivnost A407016 Ulaganje u objekte i opremu OŠ Bogumila Tonija</t>
  </si>
  <si>
    <t>Aktivnost A407011 Rashodi za zaposlene - OŠ Bogumila Tonija</t>
  </si>
  <si>
    <t>Aktivnost A407003 Redovna djelatnost OŠ Bogumila Tonija</t>
  </si>
  <si>
    <t>Program 4070 OSNOVNOŠKOLSKO OBRAZOVANJE</t>
  </si>
  <si>
    <t>Glavni program P40 DRUŠTVENE DJELATNOSTI</t>
  </si>
  <si>
    <t>POZICIJA</t>
  </si>
  <si>
    <t>Povećanje/smanjenje</t>
  </si>
  <si>
    <t xml:space="preserve">                                                                                  Članak 1.</t>
  </si>
  <si>
    <t>članak 1.</t>
  </si>
  <si>
    <t xml:space="preserve">                     I. OPĆI DIO</t>
  </si>
  <si>
    <t xml:space="preserve">                           A) SAŽETAK RAČUNA PRIHODA I RASHODA</t>
  </si>
  <si>
    <t xml:space="preserve">                                                        Članak 2.</t>
  </si>
  <si>
    <t xml:space="preserve">                                                       OPĆI DIO</t>
  </si>
  <si>
    <t xml:space="preserve">                                                                    Članak 3.</t>
  </si>
  <si>
    <t>A.2. Račun prihoda i rashoda po izvorima i ekonomskoj klasifikaciji</t>
  </si>
  <si>
    <t>A3. PRIHODI I RASHODI PREMA IZVORIMA FINANCIRANJA</t>
  </si>
  <si>
    <t xml:space="preserve">                                         Članak 4.</t>
  </si>
  <si>
    <r>
      <t xml:space="preserve">                             </t>
    </r>
    <r>
      <rPr>
        <b/>
        <sz val="10"/>
        <rFont val="Arial"/>
        <family val="2"/>
        <charset val="238"/>
      </rPr>
      <t xml:space="preserve">  Članak 5.</t>
    </r>
  </si>
  <si>
    <t>A4. RASHODI PREMA FUNKCIJSKOJ KLASIFIKACIJI</t>
  </si>
  <si>
    <r>
      <t xml:space="preserve">                      </t>
    </r>
    <r>
      <rPr>
        <b/>
        <sz val="10"/>
        <rFont val="Arial"/>
        <family val="2"/>
        <charset val="238"/>
      </rPr>
      <t xml:space="preserve"> A.1. PRIHODI I RASHODI PREMA EKONOMSKOJ KLASIFIKACIJI</t>
    </r>
  </si>
  <si>
    <t>Članak 6.</t>
  </si>
  <si>
    <t>B.  RAČUN FINANCIRANJA</t>
  </si>
  <si>
    <t>Plan 2026.g</t>
  </si>
  <si>
    <t xml:space="preserve">Novi plan 2026.g. </t>
  </si>
  <si>
    <t>B1. RAČUN FINANCIRANJA PREMA EKONOMSKOJ KLASIFIKACIJI</t>
  </si>
  <si>
    <t xml:space="preserve">  31 Vlastiti prihodi</t>
  </si>
  <si>
    <t>3 Vlastiti prihodi</t>
  </si>
  <si>
    <t xml:space="preserve">  11 Opći prihodi i primici</t>
  </si>
  <si>
    <t>1 Opći prihodi i primici</t>
  </si>
  <si>
    <t>IZDACI UKUPNO</t>
  </si>
  <si>
    <t xml:space="preserve">  81 Namjenski primici od zaduživanja</t>
  </si>
  <si>
    <t>8 Namjenski primici od zaduživanja</t>
  </si>
  <si>
    <t>PRIMICI UKUPNO</t>
  </si>
  <si>
    <t>Projekcija 
za 2028.</t>
  </si>
  <si>
    <t>Izvršenje 2024.</t>
  </si>
  <si>
    <t>B2. RAČUN FINANCIRANJA PREMA IZVORIMA FINANCIRANJA</t>
  </si>
  <si>
    <t>Članak 7.</t>
  </si>
  <si>
    <t>Novi plan 2026.</t>
  </si>
  <si>
    <r>
      <t xml:space="preserve">                                                </t>
    </r>
    <r>
      <rPr>
        <b/>
        <sz val="10"/>
        <rFont val="Arial"/>
        <family val="2"/>
        <charset val="238"/>
      </rPr>
      <t>Članak 8.</t>
    </r>
  </si>
  <si>
    <t>II POSEBNI DIO</t>
  </si>
  <si>
    <t xml:space="preserve">                                                                                              Članak 9. </t>
  </si>
  <si>
    <t xml:space="preserve">   </t>
  </si>
  <si>
    <t xml:space="preserve">  Rashodi i izdaci I rebalansa financijskog plana u ukupnom iznosu od 502.782,00 eura raspoređuju se u Posebnom dijelu rebalansa financijkog plana po organizacijskoj klasifikaciji, izvorima financiranja i ekonomskoj klasifikaciji, te po programima koji se sastoje od aktivnosti i projekata kako slijedi:</t>
  </si>
  <si>
    <r>
      <t xml:space="preserve">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Članak 10.</t>
    </r>
  </si>
  <si>
    <t xml:space="preserve">                                                                                                                                                         Članak 11.</t>
  </si>
  <si>
    <t>Članak 12.</t>
  </si>
  <si>
    <t xml:space="preserve">Grad Samobor za učenike prvih i drugih razreda OŠ Bogumila Tonija osigurava financijska sredstva za 12 grupa produženog boravka. Zbog velikog opsega posla vezanog uz povećanje broja učenika u produženom boravku, kao i dodatnih poslova vezanih uz uključenje u projekte, planirana su i sredstva za zapošljavanje nužno potrebnih djelatnika škole, a do dobivanja suglasnosti Ministarstva znanosti, obrazovanja i mladih. </t>
  </si>
  <si>
    <r>
      <t xml:space="preserve">                     </t>
    </r>
    <r>
      <rPr>
        <b/>
        <sz val="10"/>
        <color theme="1"/>
        <rFont val="Times New Roman"/>
        <family val="1"/>
        <charset val="238"/>
      </rPr>
      <t xml:space="preserve">         UKUPNO</t>
    </r>
  </si>
  <si>
    <r>
      <rPr>
        <sz val="7"/>
        <color theme="1"/>
        <rFont val="Times New Roman"/>
        <family val="1"/>
        <charset val="238"/>
      </rPr>
      <t xml:space="preserve">   -    </t>
    </r>
    <r>
      <rPr>
        <b/>
        <sz val="12"/>
        <color theme="1"/>
        <rFont val="Times New Roman"/>
        <family val="1"/>
        <charset val="238"/>
      </rPr>
      <t xml:space="preserve">Skupina 65 </t>
    </r>
    <r>
      <rPr>
        <sz val="12"/>
        <color theme="1"/>
        <rFont val="Times New Roman"/>
        <family val="1"/>
        <charset val="238"/>
      </rPr>
      <t xml:space="preserve">plana prihoda (izvor 4.3) 159.800,00 EUR-agotovo 100% prihoda se odnosi na prihode posebnih namjena tj. uplate roditelja za produženi boravak, ostatak (izvor 7.1) se odnosi na refundacije šteta, prihodi na osnovu osiguranja. </t>
    </r>
    <r>
      <rPr>
        <b/>
        <sz val="12"/>
        <color theme="1"/>
        <rFont val="Times New Roman"/>
        <family val="1"/>
        <charset val="238"/>
      </rPr>
      <t>Rebalansom je iznos povećan za 12.200,00 € te je novi plan 172.000,00 €</t>
    </r>
  </si>
  <si>
    <r>
      <rPr>
        <sz val="7"/>
        <color theme="1"/>
        <rFont val="Times New Roman"/>
        <family val="1"/>
        <charset val="238"/>
      </rPr>
      <t xml:space="preserve">  -    </t>
    </r>
    <r>
      <rPr>
        <b/>
        <sz val="12"/>
        <color theme="1"/>
        <rFont val="Times New Roman"/>
        <family val="1"/>
        <charset val="238"/>
      </rPr>
      <t>Skupina 66</t>
    </r>
    <r>
      <rPr>
        <sz val="12"/>
        <color theme="1"/>
        <rFont val="Times New Roman"/>
        <family val="1"/>
        <charset val="238"/>
      </rPr>
      <t xml:space="preserve">  plana prihoda (izvor 3.1.13) se odnosi na prihode najma prostora  u matičnoj školi te sufinanciranje potrošne vode od Sporetski objekti Samobor 13.501,00      EUR-a , te (izvor 6.1.13) se odnosi na primljene donacije od Županijskog  školskog saveza ZŽ 35.000,00 u 2026.g. </t>
    </r>
    <r>
      <rPr>
        <b/>
        <sz val="12"/>
        <color theme="1"/>
        <rFont val="Times New Roman"/>
        <family val="1"/>
        <charset val="238"/>
      </rPr>
      <t>Rebalansom je iznos plana umanjen za -17.501,00 € , te novi plan za 2026.g. iznosi  31.000,00 €</t>
    </r>
  </si>
  <si>
    <r>
      <rPr>
        <sz val="7"/>
        <color theme="1"/>
        <rFont val="Times New Roman"/>
        <family val="1"/>
        <charset val="238"/>
      </rPr>
      <t xml:space="preserve">    -    </t>
    </r>
    <r>
      <rPr>
        <b/>
        <sz val="12"/>
        <color theme="1"/>
        <rFont val="Times New Roman"/>
        <family val="1"/>
        <charset val="238"/>
      </rPr>
      <t>Skupina 63</t>
    </r>
    <r>
      <rPr>
        <sz val="12"/>
        <color theme="1"/>
        <rFont val="Times New Roman"/>
        <family val="1"/>
        <charset val="238"/>
      </rPr>
      <t xml:space="preserve"> plana prihoda se odnosi na prihode Ministarstva znanosti i obrazovanja za plaće djelatnika OŠ B. Tonija  iz sustava COP-a, 4.356.700,00 EUR u 2026. godini, te usklada koeficijenata na nacionalnoj razini, kapitalni prihodi od Ministarstva znanosti i obrazovanja za kapitalne pomoći 19.000,00 EUR . Preostali iznos od 10.900,00 EUR za 2026, 2027. i 2028.g. odnosi se na ostale pomoći  (Žipanijska stručna vijeća).</t>
    </r>
    <r>
      <rPr>
        <b/>
        <sz val="12"/>
        <color theme="1"/>
        <rFont val="Times New Roman"/>
        <family val="1"/>
        <charset val="238"/>
      </rPr>
      <t xml:space="preserve"> Rebalansom je plan povećan za 336.774,00 € te je novi plan za 2026 g. te je novi plan 4.723.374,00 €</t>
    </r>
  </si>
  <si>
    <r>
      <t xml:space="preserve">	</t>
    </r>
    <r>
      <rPr>
        <b/>
        <sz val="12"/>
        <color theme="1"/>
        <rFont val="Times New Roman"/>
        <family val="1"/>
        <charset val="238"/>
      </rPr>
      <t>Skupina 3</t>
    </r>
    <r>
      <rPr>
        <sz val="12"/>
        <color theme="1"/>
        <rFont val="Times New Roman"/>
        <family val="1"/>
        <charset val="238"/>
      </rPr>
      <t xml:space="preserve">1 plana (Izvor 1.1.11) odnose se na isplatu plaća i materijalnih prava u produženom boravku, imamo 12 grupa  produženog boravka, pomoćnici u nastavi financirani iz proračuna Grada Samobora . </t>
    </r>
  </si>
  <si>
    <r>
      <rPr>
        <sz val="7"/>
        <color theme="1"/>
        <rFont val="Times New Roman"/>
        <family val="1"/>
        <charset val="238"/>
      </rPr>
      <t xml:space="preserve">         </t>
    </r>
    <r>
      <rPr>
        <b/>
        <sz val="12"/>
        <color theme="1"/>
        <rFont val="Times New Roman"/>
        <family val="1"/>
        <charset val="238"/>
      </rPr>
      <t>Skupina 32</t>
    </r>
    <r>
      <rPr>
        <sz val="12"/>
        <color theme="1"/>
        <rFont val="Times New Roman"/>
        <family val="1"/>
        <charset val="238"/>
      </rPr>
      <t xml:space="preserve"> plana (izvor 1.1.11.) – financiranje e-tehničara za popravak informatičke opreme, električne energije, izvan nastavnih aktivnosti, prijevoza za djelatnike u produženom boravku i pomoćnike u nastavi, školska prehrana sirovine i materijal temeljem pravilnika o širim javnim potrebama Grada Samobora, naknade članovima školskog odbora.</t>
    </r>
  </si>
  <si>
    <t>(Izvor 3.1.13.) financiranje materijalnih rashoda u svezi održavanje prostora škole (uredskog materijala, materijala za tekuće investicijsko održavanje i usluga tekućeg investicijskog održavanja), opskrba vodom - sufinancirane SOS.</t>
  </si>
  <si>
    <t>(Izvor 1.1.13) financiranje troškova vezanih za poslovanje škole decentralizirane funkcije (električna energija, stručna usavršavanja, materijal i dijelovi za tekuće investicijsko održavanje, tekuća investicijska održavanja, komunalne usluge, najamnine i zakupnine).</t>
  </si>
  <si>
    <t>(izvor 5.0.13) isplata plaća  i materijalnih prava za djelatnike iz sustava COP-a (MZO).</t>
  </si>
  <si>
    <t>(Izvor 4.3.31.) sirovine i materijal za školsku kuhinju i produženi boravak.</t>
  </si>
  <si>
    <t xml:space="preserve">(Izvor 6.1.13.) troškovi sportskih natjecanja u organizaciji sportskog kluba škole  financirano od ŽŠŠS ZŽ i troškovi organizacije fašničkih grupa i troškovi službenih putovanja (refundacije stručne pratnje učenicima od strane turističkih agencija). </t>
  </si>
  <si>
    <t>(Izvor 7.1.13.) usluge tekućeg i investicijskog održavanja vezano na refundaciju troškova osiguranja po osiguravajućim policama.</t>
  </si>
  <si>
    <t xml:space="preserve">                                                                                                </t>
  </si>
  <si>
    <r>
      <t xml:space="preserve">U planu za 2026. g. planiran je višak u iznosu od 15.000,00 EUR-a. </t>
    </r>
    <r>
      <rPr>
        <b/>
        <sz val="12"/>
        <color theme="1"/>
        <rFont val="Times New Roman"/>
        <family val="1"/>
        <charset val="238"/>
      </rPr>
      <t>Rebalansom je smanjen plan za-9.241,00 € te je sad novi plan viška prihoda 5.759,00 €.</t>
    </r>
    <r>
      <rPr>
        <sz val="12"/>
        <color theme="1"/>
        <rFont val="Times New Roman"/>
        <family val="1"/>
        <charset val="238"/>
      </rPr>
      <t xml:space="preserve"> Struktura viška: Izvor 6.1.14. Osnovne škole – prihodi od donacija 5.000,00 EUR-a, prihod nije ostvaren pa je rebalansom smanjen iznos za -5.000,00</t>
    </r>
    <r>
      <rPr>
        <b/>
        <sz val="12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EUR-a ,                                            izvor 5.0.114. prihodi od  pomoći od 8.000,00 EUR-a, ostvaren je prihod od 5.680,00 € pa je na rebalansu iznos  viška smanjen za -2.320,00 € pa je sad planirani iznos  5.680,00 €.,  izvor 5.2.14 prihod od pomoći iz ostalih Proračuna planiramo 2.000,00 € a ostvareno 79,00 € pa je na rebalansu smanjen  iznos planiranog za  -1.921,00 €  pa je sad planirani iznos 79,00 €. Navedeni višakovi  će se utrošiti sukladno Odluci o raspodjeli rezultata od 13.05.2026.                                                                                        U planu za 2026. godinu nije  planiran  manjak prihoda</t>
    </r>
    <r>
      <rPr>
        <b/>
        <sz val="12"/>
        <color theme="1"/>
        <rFont val="Times New Roman"/>
        <family val="1"/>
        <charset val="238"/>
      </rPr>
      <t xml:space="preserve"> rebalansom je plan povećan za 332.936,00 €.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Te sad novi plan viška/manjka prihoda iznosi 327.177,00 €</t>
    </r>
  </si>
  <si>
    <r>
      <t xml:space="preserve">Planirano je ostvarenje tekućih rashoda i izdataka proračunskog korisnika  O.Š. B. Tonija za 2026 .g. u ukupnom iznosu od 5. 958.131,00 EUR-a, </t>
    </r>
    <r>
      <rPr>
        <b/>
        <sz val="12"/>
        <color theme="1"/>
        <rFont val="Times New Roman"/>
        <family val="1"/>
        <charset val="238"/>
      </rPr>
      <t xml:space="preserve"> Rebalansom je plan povećan za 206.846 € te sad novi plan iznosi 6.164.977,00 €</t>
    </r>
  </si>
  <si>
    <r>
      <t xml:space="preserve">Planirano je ostvarenje tekućih prihoda i primitaka proračunskog korisnika  O.Š. B. Tonija za 2026 .g. u ukupnom iznosu od </t>
    </r>
    <r>
      <rPr>
        <b/>
        <sz val="12"/>
        <color theme="1"/>
        <rFont val="Times New Roman"/>
        <family val="1"/>
        <charset val="238"/>
      </rPr>
      <t xml:space="preserve">5.943.131,00 EUR-a, </t>
    </r>
    <r>
      <rPr>
        <sz val="12"/>
        <color theme="1"/>
        <rFont val="Times New Roman"/>
        <family val="1"/>
        <charset val="238"/>
      </rPr>
      <t xml:space="preserve"> Rebalansom je plan povećan za </t>
    </r>
    <r>
      <rPr>
        <b/>
        <sz val="12"/>
        <color theme="1"/>
        <rFont val="Times New Roman"/>
        <family val="1"/>
        <charset val="238"/>
      </rPr>
      <t>549.023,00 € te je sad novi plan za 2026.g. 6.492.154,00 €.</t>
    </r>
  </si>
  <si>
    <r>
      <t xml:space="preserve"> - </t>
    </r>
    <r>
      <rPr>
        <b/>
        <sz val="12"/>
        <color theme="1"/>
        <rFont val="Times New Roman"/>
        <family val="1"/>
        <charset val="238"/>
      </rPr>
      <t>Skupina 67</t>
    </r>
    <r>
      <rPr>
        <sz val="12"/>
        <color theme="1"/>
        <rFont val="Times New Roman"/>
        <family val="1"/>
        <charset val="238"/>
      </rPr>
      <t xml:space="preserve"> se odnosi na prihode nadležnog proračuna tj. osnivača osnovne škole Grada Samobora za financiranje rada OŠ Bogumila Tonija. (izvor 1.1.11) 1.065.230,00  EUR-a  u 2026.g.,  Ostatak (Izvor 5.) od 283.000,00 EUR-a I 2026.G.odnosi se na pomoćnike u nstavi faza VII i Faza VIII  te Eu poljoprivredni jamstveni fond i pomoći Evropski socijalni fond.  </t>
    </r>
    <r>
      <rPr>
        <b/>
        <sz val="12"/>
        <color theme="1"/>
        <rFont val="Times New Roman"/>
        <family val="1"/>
        <charset val="238"/>
      </rPr>
      <t>Rebalansom je plan  povećan za 217.550,00 € te je novi plan za 2026 g. 1.565.780,00 €.</t>
    </r>
  </si>
  <si>
    <t xml:space="preserve"> </t>
  </si>
  <si>
    <t>Povećanje/
smanjenje</t>
  </si>
  <si>
    <t>Novi plan
2026.</t>
  </si>
  <si>
    <t xml:space="preserve">Izvor </t>
  </si>
  <si>
    <t>1.1.</t>
  </si>
  <si>
    <t>Opći prihodi i  primici</t>
  </si>
  <si>
    <t>Program</t>
  </si>
  <si>
    <t>Aktivnost</t>
  </si>
  <si>
    <t>4.3.</t>
  </si>
  <si>
    <t>Ostali prihodi za posebne namjene</t>
  </si>
  <si>
    <t>Tekući projekt</t>
  </si>
  <si>
    <t>5.0.</t>
  </si>
  <si>
    <t>Pomoći iz državnog proračuna</t>
  </si>
  <si>
    <t>5.2.</t>
  </si>
  <si>
    <t>Ostale pomoći</t>
  </si>
  <si>
    <t>6.1.</t>
  </si>
  <si>
    <t>Donacije</t>
  </si>
  <si>
    <t>7.1.</t>
  </si>
  <si>
    <t>Prih. od prod. ili zamj. nef. imovine i nakn. s nasl. os.</t>
  </si>
  <si>
    <t>Proračunski korisnik</t>
  </si>
  <si>
    <t>3.1.</t>
  </si>
  <si>
    <t>Vlastiti prihodi</t>
  </si>
  <si>
    <t>5.4.</t>
  </si>
  <si>
    <t>Europski poljoprivredni jamstveni fond (EAGF)</t>
  </si>
  <si>
    <t>5.6.1.</t>
  </si>
  <si>
    <t>Europski socijalni fond plus</t>
  </si>
  <si>
    <t>4070</t>
  </si>
  <si>
    <t>OSNOVNOŠKOLSKO OBRAZOVANJE</t>
  </si>
  <si>
    <t>14259</t>
  </si>
  <si>
    <t>Osnovna škola Bogumila Tonija</t>
  </si>
  <si>
    <t>A407003</t>
  </si>
  <si>
    <t>Redovna djelatnost OŠ Bogumila Tonija</t>
  </si>
  <si>
    <t>A407011</t>
  </si>
  <si>
    <t>Rashodi za zaposlene - OŠ Bogumila Tonija</t>
  </si>
  <si>
    <t>A407016</t>
  </si>
  <si>
    <t>Ulaganje u objekte i opremu OŠ Bogumila Tonija</t>
  </si>
  <si>
    <t>A407021</t>
  </si>
  <si>
    <t>Nabava udžbenika i lektire OŠ Bogumila Tonija</t>
  </si>
  <si>
    <t>A407026</t>
  </si>
  <si>
    <t>Produženi boravak i školska prehrana OŠ Bogumila Tonija</t>
  </si>
  <si>
    <t>A407031</t>
  </si>
  <si>
    <t>Izborni, izvannastavni i ostali programi OŠ Bogumila Tonija</t>
  </si>
  <si>
    <t>T407003</t>
  </si>
  <si>
    <t>Školska shema OŠ Bogumila Tonija</t>
  </si>
  <si>
    <t>T407009</t>
  </si>
  <si>
    <t>Vjetar u leđa - faza VII - OŠ Bogumila Tonija</t>
  </si>
  <si>
    <t>Članak 9.a.</t>
  </si>
  <si>
    <t>bez viškova/manjkova</t>
  </si>
  <si>
    <t>Temeljem članka 38. stavak 3. i čl. 46. Zakona o proračunu  (NN, broj 144/21) i članka 26. Statuta , Školski odbor O. Š. Bogumila Tonija  na svojoj 17. sjednici održanoj  17 .07. 2026. g. donosi odluku o usvajanju  :</t>
  </si>
  <si>
    <t>Samobor,   17. 07. 2026.g.</t>
  </si>
  <si>
    <t xml:space="preserve">URBROJ:    238-27-12-26-4                                                  </t>
  </si>
  <si>
    <t>KLASA :       400-02/25-1/4</t>
  </si>
  <si>
    <t>Usvajanjem I IZMJENA I DOPUNA PRORAČUNA GRADA SAMOBORA ZA 2026. GODINU I PROJEKCIJA ZA 2027. I 2028. GODINU., na sjednici održanoj 02.07. 2026.g. , gradskog vijeća grada Samobora, I rebalans  financijskog  plana O.Š. Bogumila  Tonija za 2026. g. smatra  se usvojenim.                        I IZMJENE I DOPUNE PRORAČUNA GRADA SAMOBORA ZA 2026. GODINU I PROJEKCIJA ZA 2027. I 2028. GODINU  stupiti  će na  snagu 11.07.2026. g.  I rebalans financijskog  plana O.Š. Bogumila Tonija bit će  objevljen na službenoj internet stranici  O. Š. Bogumila Tonija.</t>
  </si>
  <si>
    <t xml:space="preserve">Temeljem članka 38. stavak 3. i čl. 46. Zakona o proračunu  (NN, broj 144/21) i članka 26. Statuta , Školski odbor O. Š. Bogumila Tonija  na svojoj 17. sjednici održanoj  17 .07. 2026. g. donosi odluku o usvajanju   I rebalansa Financijskog plana O.Š. B. Tonija   za 2026. godinu.                                      I  rebalans financijskog   plana za 2026.g.  dostavljen je osnivaču tj. predstavničkom tijelu grada Samobora.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</si>
</sst>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n_-;\-* #,##0.00\ _k_n_-;_-* &quot;-&quot;??\ _k_n_-;_-@_-"/>
    <numFmt numFmtId="164" formatCode="dd\.mm\.yyyy"/>
    <numFmt numFmtId="165" formatCode="_(* #,##0.00_);_(* \(#,##0.00\);_(* &quot;-&quot;??_);_(@_)"/>
  </numFmts>
  <fonts count="66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Geneva"/>
      <charset val="238"/>
    </font>
    <font>
      <sz val="10"/>
      <name val="Arial"/>
      <family val="2"/>
      <charset val="238"/>
    </font>
    <font>
      <sz val="10"/>
      <name val="Arial"/>
    </font>
    <font>
      <b/>
      <sz val="10"/>
      <name val="Arial"/>
    </font>
    <font>
      <b/>
      <sz val="10"/>
      <color indexed="8"/>
      <name val="Arial"/>
    </font>
    <font>
      <b/>
      <sz val="12"/>
      <color rgb="FFEE000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sz val="10"/>
      <color rgb="FFEE0000"/>
      <name val="Calibri"/>
      <family val="2"/>
      <charset val="238"/>
      <scheme val="minor"/>
    </font>
    <font>
      <sz val="7"/>
      <color rgb="FFEE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color rgb="FFEE0000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rgb="FFEE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b/>
      <sz val="10"/>
      <color indexed="9"/>
      <name val="Arial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rgb="FFFFFFFF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EE75"/>
        <bgColor rgb="FF000000"/>
      </patternFill>
    </fill>
    <fill>
      <patternFill patternType="solid">
        <fgColor rgb="FFC1C1FF"/>
        <bgColor rgb="FF000000"/>
      </patternFill>
    </fill>
    <fill>
      <patternFill patternType="solid">
        <fgColor rgb="FFE1E1FF"/>
        <bgColor rgb="FF000000"/>
      </patternFill>
    </fill>
    <fill>
      <patternFill patternType="solid">
        <fgColor rgb="FF3535FF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2">
    <xf numFmtId="0" fontId="0" fillId="0" borderId="0"/>
    <xf numFmtId="0" fontId="9" fillId="0" borderId="0"/>
    <xf numFmtId="0" fontId="26" fillId="0" borderId="0"/>
    <xf numFmtId="0" fontId="26" fillId="0" borderId="0"/>
    <xf numFmtId="43" fontId="27" fillId="0" borderId="0" applyFont="0" applyFill="0" applyBorder="0" applyAlignment="0" applyProtection="0"/>
    <xf numFmtId="0" fontId="28" fillId="0" borderId="0"/>
    <xf numFmtId="0" fontId="31" fillId="0" borderId="0"/>
    <xf numFmtId="0" fontId="31" fillId="0" borderId="0"/>
    <xf numFmtId="165" fontId="28" fillId="0" borderId="0" applyFont="0" applyFill="0" applyBorder="0" applyAlignment="0" applyProtection="0"/>
    <xf numFmtId="0" fontId="5" fillId="0" borderId="0"/>
    <xf numFmtId="0" fontId="9" fillId="0" borderId="0" applyNumberFormat="0" applyFont="0" applyBorder="0" applyProtection="0"/>
    <xf numFmtId="0" fontId="5" fillId="0" borderId="0"/>
    <xf numFmtId="0" fontId="5" fillId="0" borderId="0"/>
    <xf numFmtId="0" fontId="5" fillId="0" borderId="0"/>
    <xf numFmtId="0" fontId="32" fillId="0" borderId="0"/>
    <xf numFmtId="0" fontId="33" fillId="0" borderId="0" applyNumberFormat="0" applyBorder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4" fillId="0" borderId="0"/>
    <xf numFmtId="0" fontId="35" fillId="0" borderId="0"/>
    <xf numFmtId="0" fontId="9" fillId="0" borderId="0" applyNumberFormat="0" applyFont="0" applyBorder="0" applyProtection="0"/>
  </cellStyleXfs>
  <cellXfs count="28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3" fontId="2" fillId="2" borderId="4" xfId="0" applyNumberFormat="1" applyFont="1" applyFill="1" applyBorder="1" applyAlignment="1">
      <alignment horizontal="right"/>
    </xf>
    <xf numFmtId="3" fontId="2" fillId="2" borderId="3" xfId="0" applyNumberFormat="1" applyFont="1" applyFill="1" applyBorder="1" applyAlignment="1">
      <alignment horizontal="right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10" fillId="0" borderId="11" xfId="1" applyFont="1" applyBorder="1"/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left"/>
    </xf>
    <xf numFmtId="3" fontId="11" fillId="0" borderId="0" xfId="0" applyNumberFormat="1" applyFont="1" applyAlignment="1">
      <alignment horizontal="right"/>
    </xf>
    <xf numFmtId="0" fontId="15" fillId="0" borderId="0" xfId="0" applyFont="1"/>
    <xf numFmtId="0" fontId="11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11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7" fillId="0" borderId="0" xfId="0" quotePrefix="1" applyFont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/>
    <xf numFmtId="0" fontId="20" fillId="0" borderId="0" xfId="0" applyFont="1"/>
    <xf numFmtId="0" fontId="11" fillId="0" borderId="0" xfId="0" quotePrefix="1" applyFont="1" applyAlignment="1">
      <alignment horizontal="center" vertical="center" wrapText="1"/>
    </xf>
    <xf numFmtId="0" fontId="11" fillId="5" borderId="2" xfId="0" applyFont="1" applyFill="1" applyBorder="1" applyAlignment="1">
      <alignment horizontal="left" vertical="center"/>
    </xf>
    <xf numFmtId="0" fontId="24" fillId="3" borderId="4" xfId="0" applyFont="1" applyFill="1" applyBorder="1" applyAlignment="1">
      <alignment vertical="center"/>
    </xf>
    <xf numFmtId="3" fontId="21" fillId="3" borderId="3" xfId="0" applyNumberFormat="1" applyFont="1" applyFill="1" applyBorder="1" applyAlignment="1">
      <alignment horizontal="right"/>
    </xf>
    <xf numFmtId="0" fontId="24" fillId="0" borderId="2" xfId="0" applyFont="1" applyBorder="1" applyAlignment="1">
      <alignment vertical="center" wrapText="1"/>
    </xf>
    <xf numFmtId="0" fontId="24" fillId="0" borderId="4" xfId="0" applyFont="1" applyBorder="1" applyAlignment="1">
      <alignment vertical="center"/>
    </xf>
    <xf numFmtId="3" fontId="22" fillId="0" borderId="3" xfId="0" applyNumberFormat="1" applyFont="1" applyBorder="1" applyAlignment="1">
      <alignment horizontal="right"/>
    </xf>
    <xf numFmtId="0" fontId="24" fillId="0" borderId="2" xfId="0" applyFont="1" applyBorder="1" applyAlignment="1">
      <alignment vertical="center"/>
    </xf>
    <xf numFmtId="0" fontId="23" fillId="3" borderId="1" xfId="0" applyFont="1" applyFill="1" applyBorder="1" applyAlignment="1">
      <alignment horizontal="left" vertical="center"/>
    </xf>
    <xf numFmtId="0" fontId="24" fillId="3" borderId="2" xfId="0" applyFont="1" applyFill="1" applyBorder="1" applyAlignment="1">
      <alignment vertical="center"/>
    </xf>
    <xf numFmtId="0" fontId="24" fillId="0" borderId="4" xfId="0" applyFont="1" applyBorder="1" applyAlignment="1">
      <alignment vertical="center" wrapText="1"/>
    </xf>
    <xf numFmtId="0" fontId="25" fillId="0" borderId="5" xfId="0" applyFont="1" applyBorder="1" applyAlignment="1">
      <alignment horizontal="right" vertical="center"/>
    </xf>
    <xf numFmtId="0" fontId="10" fillId="0" borderId="12" xfId="1" applyFont="1" applyBorder="1"/>
    <xf numFmtId="0" fontId="12" fillId="5" borderId="3" xfId="0" applyFont="1" applyFill="1" applyBorder="1" applyAlignment="1">
      <alignment horizontal="left"/>
    </xf>
    <xf numFmtId="3" fontId="21" fillId="4" borderId="3" xfId="0" quotePrefix="1" applyNumberFormat="1" applyFont="1" applyFill="1" applyBorder="1" applyAlignment="1">
      <alignment horizontal="right"/>
    </xf>
    <xf numFmtId="0" fontId="22" fillId="5" borderId="1" xfId="0" applyFont="1" applyFill="1" applyBorder="1" applyAlignment="1">
      <alignment horizontal="left" vertical="center"/>
    </xf>
    <xf numFmtId="0" fontId="12" fillId="0" borderId="2" xfId="0" applyFont="1" applyBorder="1"/>
    <xf numFmtId="0" fontId="21" fillId="5" borderId="2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43" fontId="21" fillId="3" borderId="3" xfId="4" applyNumberFormat="1" applyFont="1" applyFill="1" applyBorder="1" applyAlignment="1">
      <alignment horizontal="center"/>
    </xf>
    <xf numFmtId="43" fontId="22" fillId="0" borderId="3" xfId="4" applyNumberFormat="1" applyFont="1" applyBorder="1" applyAlignment="1">
      <alignment horizontal="center"/>
    </xf>
    <xf numFmtId="4" fontId="21" fillId="3" borderId="3" xfId="0" applyNumberFormat="1" applyFont="1" applyFill="1" applyBorder="1" applyAlignment="1">
      <alignment horizontal="right"/>
    </xf>
    <xf numFmtId="4" fontId="22" fillId="0" borderId="3" xfId="4" applyNumberFormat="1" applyFont="1" applyBorder="1" applyAlignment="1">
      <alignment horizontal="right"/>
    </xf>
    <xf numFmtId="4" fontId="22" fillId="0" borderId="3" xfId="0" applyNumberFormat="1" applyFont="1" applyBorder="1" applyAlignment="1">
      <alignment horizontal="right"/>
    </xf>
    <xf numFmtId="4" fontId="21" fillId="4" borderId="3" xfId="0" quotePrefix="1" applyNumberFormat="1" applyFont="1" applyFill="1" applyBorder="1" applyAlignment="1">
      <alignment horizontal="right"/>
    </xf>
    <xf numFmtId="4" fontId="22" fillId="5" borderId="3" xfId="0" quotePrefix="1" applyNumberFormat="1" applyFont="1" applyFill="1" applyBorder="1" applyAlignment="1">
      <alignment horizontal="right"/>
    </xf>
    <xf numFmtId="4" fontId="22" fillId="5" borderId="3" xfId="0" applyNumberFormat="1" applyFont="1" applyFill="1" applyBorder="1" applyAlignment="1">
      <alignment horizontal="right"/>
    </xf>
    <xf numFmtId="4" fontId="23" fillId="0" borderId="3" xfId="0" applyNumberFormat="1" applyFont="1" applyBorder="1" applyAlignment="1">
      <alignment horizontal="right"/>
    </xf>
    <xf numFmtId="0" fontId="1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5" fillId="0" borderId="0" xfId="12" applyFont="1" applyBorder="1" applyAlignment="1" applyProtection="1">
      <alignment horizontal="right"/>
    </xf>
    <xf numFmtId="164" fontId="5" fillId="0" borderId="0" xfId="12" applyNumberFormat="1" applyFont="1" applyBorder="1" applyAlignment="1" applyProtection="1">
      <alignment horizontal="left"/>
    </xf>
    <xf numFmtId="20" fontId="5" fillId="0" borderId="0" xfId="12" applyNumberFormat="1" applyFont="1" applyBorder="1" applyAlignment="1" applyProtection="1">
      <alignment horizontal="left"/>
    </xf>
    <xf numFmtId="0" fontId="6" fillId="0" borderId="0" xfId="12" applyFont="1"/>
    <xf numFmtId="4" fontId="6" fillId="0" borderId="0" xfId="12" applyNumberFormat="1" applyFont="1"/>
    <xf numFmtId="4" fontId="5" fillId="0" borderId="0" xfId="12" applyNumberFormat="1"/>
    <xf numFmtId="0" fontId="4" fillId="6" borderId="0" xfId="12" applyFont="1" applyFill="1"/>
    <xf numFmtId="4" fontId="4" fillId="6" borderId="0" xfId="12" applyNumberFormat="1" applyFont="1" applyFill="1"/>
    <xf numFmtId="0" fontId="6" fillId="0" borderId="0" xfId="12" applyFont="1" applyAlignment="1">
      <alignment horizontal="center"/>
    </xf>
    <xf numFmtId="0" fontId="35" fillId="0" borderId="0" xfId="20" applyFont="1" applyBorder="1" applyAlignment="1" applyProtection="1">
      <alignment horizontal="right"/>
    </xf>
    <xf numFmtId="164" fontId="35" fillId="0" borderId="0" xfId="20" applyNumberFormat="1" applyFont="1" applyBorder="1" applyAlignment="1" applyProtection="1">
      <alignment horizontal="left"/>
    </xf>
    <xf numFmtId="20" fontId="35" fillId="0" borderId="0" xfId="20" applyNumberFormat="1" applyFont="1" applyBorder="1" applyAlignment="1" applyProtection="1">
      <alignment horizontal="left"/>
    </xf>
    <xf numFmtId="0" fontId="36" fillId="0" borderId="0" xfId="20" applyFont="1"/>
    <xf numFmtId="4" fontId="36" fillId="0" borderId="0" xfId="20" applyNumberFormat="1" applyFont="1"/>
    <xf numFmtId="4" fontId="35" fillId="0" borderId="0" xfId="20" applyNumberFormat="1"/>
    <xf numFmtId="0" fontId="37" fillId="11" borderId="0" xfId="20" applyFont="1" applyFill="1"/>
    <xf numFmtId="4" fontId="37" fillId="11" borderId="0" xfId="20" applyNumberFormat="1" applyFont="1" applyFill="1"/>
    <xf numFmtId="0" fontId="37" fillId="10" borderId="0" xfId="20" applyFont="1" applyFill="1"/>
    <xf numFmtId="4" fontId="37" fillId="10" borderId="0" xfId="20" applyNumberFormat="1" applyFont="1" applyFill="1"/>
    <xf numFmtId="0" fontId="37" fillId="7" borderId="0" xfId="20" applyFont="1" applyFill="1"/>
    <xf numFmtId="4" fontId="37" fillId="7" borderId="0" xfId="20" applyNumberFormat="1" applyFont="1" applyFill="1"/>
    <xf numFmtId="0" fontId="38" fillId="0" borderId="0" xfId="0" applyFont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39" fillId="0" borderId="0" xfId="0" applyFont="1"/>
    <xf numFmtId="0" fontId="19" fillId="0" borderId="0" xfId="0" applyFont="1" applyAlignment="1">
      <alignment vertical="center"/>
    </xf>
    <xf numFmtId="0" fontId="40" fillId="0" borderId="23" xfId="0" applyFont="1" applyBorder="1" applyAlignment="1">
      <alignment horizontal="center" vertical="center"/>
    </xf>
    <xf numFmtId="3" fontId="45" fillId="0" borderId="23" xfId="0" applyNumberFormat="1" applyFont="1" applyBorder="1" applyAlignment="1">
      <alignment horizontal="right" vertical="center"/>
    </xf>
    <xf numFmtId="0" fontId="45" fillId="0" borderId="23" xfId="0" applyFont="1" applyBorder="1" applyAlignment="1">
      <alignment horizontal="right" vertical="center"/>
    </xf>
    <xf numFmtId="0" fontId="45" fillId="0" borderId="26" xfId="0" applyFont="1" applyBorder="1" applyAlignment="1">
      <alignment vertical="center"/>
    </xf>
    <xf numFmtId="0" fontId="45" fillId="0" borderId="23" xfId="0" applyFont="1" applyBorder="1" applyAlignment="1">
      <alignment vertical="center" wrapText="1"/>
    </xf>
    <xf numFmtId="0" fontId="45" fillId="0" borderId="23" xfId="0" applyFont="1" applyBorder="1" applyAlignment="1">
      <alignment horizontal="center" vertical="center" wrapText="1"/>
    </xf>
    <xf numFmtId="0" fontId="45" fillId="0" borderId="23" xfId="0" applyFont="1" applyBorder="1" applyAlignment="1">
      <alignment horizontal="center" vertical="center"/>
    </xf>
    <xf numFmtId="0" fontId="40" fillId="0" borderId="26" xfId="0" applyFont="1" applyBorder="1" applyAlignment="1">
      <alignment vertical="center"/>
    </xf>
    <xf numFmtId="0" fontId="40" fillId="0" borderId="23" xfId="0" applyFont="1" applyBorder="1" applyAlignment="1">
      <alignment vertical="center" wrapText="1"/>
    </xf>
    <xf numFmtId="0" fontId="40" fillId="0" borderId="23" xfId="0" applyFont="1" applyBorder="1" applyAlignment="1">
      <alignment horizontal="center" vertical="center" wrapText="1"/>
    </xf>
    <xf numFmtId="3" fontId="40" fillId="0" borderId="23" xfId="0" applyNumberFormat="1" applyFont="1" applyBorder="1" applyAlignment="1">
      <alignment horizontal="center" vertical="center" wrapText="1"/>
    </xf>
    <xf numFmtId="3" fontId="40" fillId="0" borderId="23" xfId="0" applyNumberFormat="1" applyFont="1" applyBorder="1" applyAlignment="1">
      <alignment horizontal="center" vertical="center"/>
    </xf>
    <xf numFmtId="0" fontId="40" fillId="0" borderId="25" xfId="0" applyFont="1" applyBorder="1" applyAlignment="1">
      <alignment vertical="center"/>
    </xf>
    <xf numFmtId="0" fontId="3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19" fillId="0" borderId="0" xfId="0" applyFont="1" applyAlignment="1">
      <alignment horizontal="justify" vertical="center"/>
    </xf>
    <xf numFmtId="0" fontId="50" fillId="0" borderId="0" xfId="0" applyFont="1" applyAlignment="1">
      <alignment vertical="center"/>
    </xf>
    <xf numFmtId="0" fontId="39" fillId="0" borderId="0" xfId="0" applyFont="1" applyAlignment="1">
      <alignment horizontal="left" vertical="center" indent="15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5" fillId="0" borderId="0" xfId="0" applyFont="1" applyAlignment="1">
      <alignment horizontal="justify" vertic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39" fillId="0" borderId="0" xfId="0" applyFont="1" applyAlignment="1">
      <alignment vertical="center"/>
    </xf>
    <xf numFmtId="0" fontId="8" fillId="0" borderId="0" xfId="0" applyFont="1" applyAlignment="1">
      <alignment horizontal="left" vertical="center" indent="5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5" fillId="0" borderId="0" xfId="12"/>
    <xf numFmtId="0" fontId="35" fillId="0" borderId="0" xfId="20"/>
    <xf numFmtId="0" fontId="35" fillId="0" borderId="0" xfId="20"/>
    <xf numFmtId="4" fontId="52" fillId="12" borderId="0" xfId="20" applyNumberFormat="1" applyFont="1" applyFill="1"/>
    <xf numFmtId="0" fontId="52" fillId="12" borderId="0" xfId="20" applyFont="1" applyFill="1" applyBorder="1" applyAlignment="1" applyProtection="1">
      <alignment horizontal="right"/>
    </xf>
    <xf numFmtId="0" fontId="52" fillId="12" borderId="0" xfId="20" applyFont="1" applyFill="1"/>
    <xf numFmtId="0" fontId="5" fillId="0" borderId="0" xfId="20" applyFont="1"/>
    <xf numFmtId="0" fontId="36" fillId="9" borderId="0" xfId="20" applyFont="1" applyFill="1" applyAlignment="1">
      <alignment horizontal="center" wrapText="1"/>
    </xf>
    <xf numFmtId="0" fontId="6" fillId="9" borderId="0" xfId="20" applyFont="1" applyFill="1" applyAlignment="1">
      <alignment horizontal="center" wrapText="1"/>
    </xf>
    <xf numFmtId="4" fontId="4" fillId="15" borderId="0" xfId="12" applyNumberFormat="1" applyFont="1" applyFill="1"/>
    <xf numFmtId="0" fontId="4" fillId="15" borderId="0" xfId="12" applyFont="1" applyFill="1"/>
    <xf numFmtId="0" fontId="6" fillId="0" borderId="0" xfId="12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35" fillId="0" borderId="0" xfId="20"/>
    <xf numFmtId="0" fontId="5" fillId="0" borderId="0" xfId="12"/>
    <xf numFmtId="0" fontId="36" fillId="0" borderId="0" xfId="20" applyFont="1" applyAlignment="1">
      <alignment horizontal="center" wrapText="1"/>
    </xf>
    <xf numFmtId="0" fontId="36" fillId="0" borderId="0" xfId="20" applyFont="1" applyAlignment="1">
      <alignment horizontal="center"/>
    </xf>
    <xf numFmtId="4" fontId="37" fillId="15" borderId="0" xfId="20" applyNumberFormat="1" applyFont="1" applyFill="1"/>
    <xf numFmtId="0" fontId="37" fillId="15" borderId="0" xfId="20" applyFont="1" applyFill="1"/>
    <xf numFmtId="4" fontId="37" fillId="6" borderId="0" xfId="20" applyNumberFormat="1" applyFont="1" applyFill="1"/>
    <xf numFmtId="0" fontId="37" fillId="6" borderId="0" xfId="20" applyFont="1" applyFill="1"/>
    <xf numFmtId="4" fontId="37" fillId="16" borderId="0" xfId="20" applyNumberFormat="1" applyFont="1" applyFill="1"/>
    <xf numFmtId="0" fontId="37" fillId="16" borderId="0" xfId="20" applyFont="1" applyFill="1"/>
    <xf numFmtId="4" fontId="37" fillId="17" borderId="0" xfId="20" applyNumberFormat="1" applyFont="1" applyFill="1"/>
    <xf numFmtId="0" fontId="37" fillId="17" borderId="0" xfId="20" applyFont="1" applyFill="1"/>
    <xf numFmtId="4" fontId="52" fillId="18" borderId="0" xfId="20" applyNumberFormat="1" applyFont="1" applyFill="1"/>
    <xf numFmtId="0" fontId="52" fillId="18" borderId="0" xfId="20" applyFont="1" applyFill="1"/>
    <xf numFmtId="0" fontId="40" fillId="0" borderId="21" xfId="0" applyFont="1" applyBorder="1" applyAlignment="1">
      <alignment horizontal="justify" vertical="center"/>
    </xf>
    <xf numFmtId="0" fontId="40" fillId="0" borderId="22" xfId="0" applyFont="1" applyBorder="1" applyAlignment="1">
      <alignment horizontal="justify" vertical="center"/>
    </xf>
    <xf numFmtId="0" fontId="40" fillId="0" borderId="23" xfId="0" applyFont="1" applyBorder="1" applyAlignment="1">
      <alignment horizontal="justify" vertical="center"/>
    </xf>
    <xf numFmtId="0" fontId="6" fillId="0" borderId="0" xfId="20" applyFont="1"/>
    <xf numFmtId="0" fontId="54" fillId="0" borderId="0" xfId="0" applyFont="1"/>
    <xf numFmtId="3" fontId="55" fillId="2" borderId="3" xfId="0" applyNumberFormat="1" applyFont="1" applyFill="1" applyBorder="1" applyAlignment="1">
      <alignment horizontal="right" wrapText="1"/>
    </xf>
    <xf numFmtId="3" fontId="55" fillId="2" borderId="3" xfId="0" applyNumberFormat="1" applyFont="1" applyFill="1" applyBorder="1" applyAlignment="1">
      <alignment horizontal="right"/>
    </xf>
    <xf numFmtId="3" fontId="55" fillId="2" borderId="4" xfId="0" applyNumberFormat="1" applyFont="1" applyFill="1" applyBorder="1" applyAlignment="1">
      <alignment horizontal="right"/>
    </xf>
    <xf numFmtId="0" fontId="56" fillId="2" borderId="3" xfId="0" quotePrefix="1" applyFont="1" applyFill="1" applyBorder="1" applyAlignment="1">
      <alignment horizontal="left" vertical="center"/>
    </xf>
    <xf numFmtId="0" fontId="57" fillId="2" borderId="3" xfId="0" applyFont="1" applyFill="1" applyBorder="1" applyAlignment="1">
      <alignment vertical="center" wrapText="1"/>
    </xf>
    <xf numFmtId="0" fontId="57" fillId="2" borderId="3" xfId="0" applyFont="1" applyFill="1" applyBorder="1" applyAlignment="1">
      <alignment horizontal="left" vertical="center" wrapText="1"/>
    </xf>
    <xf numFmtId="0" fontId="56" fillId="2" borderId="3" xfId="0" quotePrefix="1" applyFont="1" applyFill="1" applyBorder="1" applyAlignment="1">
      <alignment horizontal="left" vertical="center" wrapText="1"/>
    </xf>
    <xf numFmtId="0" fontId="58" fillId="4" borderId="3" xfId="0" applyFont="1" applyFill="1" applyBorder="1" applyAlignment="1">
      <alignment horizontal="center" vertical="center" wrapText="1"/>
    </xf>
    <xf numFmtId="0" fontId="58" fillId="4" borderId="4" xfId="0" applyFont="1" applyFill="1" applyBorder="1" applyAlignment="1">
      <alignment horizontal="center" vertical="center" wrapText="1"/>
    </xf>
    <xf numFmtId="0" fontId="60" fillId="0" borderId="0" xfId="0" applyFont="1" applyAlignment="1">
      <alignment horizontal="center" vertical="center" wrapText="1"/>
    </xf>
    <xf numFmtId="0" fontId="5" fillId="0" borderId="0" xfId="20" applyFont="1" applyBorder="1" applyAlignment="1" applyProtection="1">
      <alignment horizontal="right"/>
    </xf>
    <xf numFmtId="0" fontId="6" fillId="0" borderId="0" xfId="20" applyFont="1" applyBorder="1" applyAlignment="1" applyProtection="1">
      <alignment horizontal="right"/>
    </xf>
    <xf numFmtId="0" fontId="53" fillId="0" borderId="0" xfId="0" applyFont="1"/>
    <xf numFmtId="0" fontId="35" fillId="0" borderId="0" xfId="20"/>
    <xf numFmtId="0" fontId="62" fillId="0" borderId="0" xfId="21" applyFont="1" applyBorder="1" applyAlignment="1">
      <alignment vertical="center"/>
    </xf>
    <xf numFmtId="0" fontId="63" fillId="0" borderId="0" xfId="20" applyFont="1" applyAlignment="1">
      <alignment wrapText="1"/>
    </xf>
    <xf numFmtId="3" fontId="62" fillId="19" borderId="2" xfId="6" applyNumberFormat="1" applyFont="1" applyFill="1" applyBorder="1" applyAlignment="1">
      <alignment horizontal="center" vertical="center" wrapText="1"/>
    </xf>
    <xf numFmtId="0" fontId="65" fillId="20" borderId="0" xfId="20" applyFont="1" applyFill="1" applyAlignment="1" applyProtection="1">
      <alignment horizontal="left" vertical="center" wrapText="1" readingOrder="1"/>
      <protection locked="0"/>
    </xf>
    <xf numFmtId="0" fontId="65" fillId="20" borderId="0" xfId="20" applyFont="1" applyFill="1" applyAlignment="1" applyProtection="1">
      <alignment vertical="center" wrapText="1" readingOrder="1"/>
      <protection locked="0"/>
    </xf>
    <xf numFmtId="3" fontId="65" fillId="20" borderId="0" xfId="20" applyNumberFormat="1" applyFont="1" applyFill="1" applyAlignment="1" applyProtection="1">
      <alignment vertical="center" wrapText="1" readingOrder="1"/>
      <protection locked="0"/>
    </xf>
    <xf numFmtId="3" fontId="65" fillId="20" borderId="0" xfId="20" applyNumberFormat="1" applyFont="1" applyFill="1" applyAlignment="1" applyProtection="1">
      <alignment horizontal="right" vertical="center" wrapText="1" readingOrder="1"/>
      <protection locked="0"/>
    </xf>
    <xf numFmtId="0" fontId="65" fillId="21" borderId="0" xfId="20" applyFont="1" applyFill="1" applyAlignment="1" applyProtection="1">
      <alignment horizontal="left" vertical="center" wrapText="1" readingOrder="1"/>
      <protection locked="0"/>
    </xf>
    <xf numFmtId="0" fontId="65" fillId="21" borderId="0" xfId="20" applyFont="1" applyFill="1" applyAlignment="1" applyProtection="1">
      <alignment vertical="center" wrapText="1" readingOrder="1"/>
      <protection locked="0"/>
    </xf>
    <xf numFmtId="3" fontId="65" fillId="21" borderId="0" xfId="20" applyNumberFormat="1" applyFont="1" applyFill="1" applyAlignment="1" applyProtection="1">
      <alignment vertical="center" wrapText="1" readingOrder="1"/>
      <protection locked="0"/>
    </xf>
    <xf numFmtId="3" fontId="65" fillId="21" borderId="0" xfId="20" applyNumberFormat="1" applyFont="1" applyFill="1" applyAlignment="1" applyProtection="1">
      <alignment horizontal="right" vertical="center" wrapText="1" readingOrder="1"/>
      <protection locked="0"/>
    </xf>
    <xf numFmtId="0" fontId="65" fillId="22" borderId="0" xfId="20" applyFont="1" applyFill="1" applyAlignment="1" applyProtection="1">
      <alignment horizontal="left" vertical="center" wrapText="1" readingOrder="1"/>
      <protection locked="0"/>
    </xf>
    <xf numFmtId="0" fontId="65" fillId="22" borderId="0" xfId="20" applyFont="1" applyFill="1" applyAlignment="1" applyProtection="1">
      <alignment vertical="center" wrapText="1" readingOrder="1"/>
      <protection locked="0"/>
    </xf>
    <xf numFmtId="3" fontId="65" fillId="22" borderId="0" xfId="20" applyNumberFormat="1" applyFont="1" applyFill="1" applyAlignment="1" applyProtection="1">
      <alignment vertical="center" wrapText="1" readingOrder="1"/>
      <protection locked="0"/>
    </xf>
    <xf numFmtId="3" fontId="65" fillId="22" borderId="0" xfId="20" applyNumberFormat="1" applyFont="1" applyFill="1" applyAlignment="1" applyProtection="1">
      <alignment horizontal="right" vertical="center" wrapText="1" readingOrder="1"/>
      <protection locked="0"/>
    </xf>
    <xf numFmtId="0" fontId="65" fillId="0" borderId="0" xfId="20" applyFont="1" applyAlignment="1" applyProtection="1">
      <alignment horizontal="left" vertical="center" wrapText="1" readingOrder="1"/>
      <protection locked="0"/>
    </xf>
    <xf numFmtId="0" fontId="65" fillId="0" borderId="0" xfId="20" applyFont="1" applyAlignment="1" applyProtection="1">
      <alignment vertical="center" wrapText="1" readingOrder="1"/>
      <protection locked="0"/>
    </xf>
    <xf numFmtId="3" fontId="65" fillId="0" borderId="0" xfId="20" applyNumberFormat="1" applyFont="1" applyAlignment="1" applyProtection="1">
      <alignment vertical="center" wrapText="1" readingOrder="1"/>
      <protection locked="0"/>
    </xf>
    <xf numFmtId="3" fontId="65" fillId="0" borderId="0" xfId="20" applyNumberFormat="1" applyFont="1" applyAlignment="1" applyProtection="1">
      <alignment horizontal="right" vertical="center" wrapText="1" readingOrder="1"/>
      <protection locked="0"/>
    </xf>
    <xf numFmtId="0" fontId="61" fillId="0" borderId="0" xfId="20" applyFont="1" applyAlignment="1" applyProtection="1">
      <alignment horizontal="left" vertical="center" wrapText="1" readingOrder="1"/>
      <protection locked="0"/>
    </xf>
    <xf numFmtId="0" fontId="61" fillId="0" borderId="0" xfId="20" applyFont="1" applyAlignment="1" applyProtection="1">
      <alignment vertical="center" wrapText="1" readingOrder="1"/>
      <protection locked="0"/>
    </xf>
    <xf numFmtId="3" fontId="61" fillId="0" borderId="0" xfId="20" applyNumberFormat="1" applyFont="1" applyAlignment="1" applyProtection="1">
      <alignment vertical="center" wrapText="1" readingOrder="1"/>
      <protection locked="0"/>
    </xf>
    <xf numFmtId="3" fontId="61" fillId="0" borderId="0" xfId="20" applyNumberFormat="1" applyFont="1" applyAlignment="1" applyProtection="1">
      <alignment horizontal="right" vertical="center" wrapText="1" readingOrder="1"/>
      <protection locked="0"/>
    </xf>
    <xf numFmtId="0" fontId="64" fillId="23" borderId="0" xfId="20" applyFont="1" applyFill="1" applyAlignment="1" applyProtection="1">
      <alignment horizontal="left" vertical="center" wrapText="1" readingOrder="1"/>
      <protection locked="0"/>
    </xf>
    <xf numFmtId="0" fontId="64" fillId="23" borderId="0" xfId="20" applyFont="1" applyFill="1" applyAlignment="1" applyProtection="1">
      <alignment vertical="center" wrapText="1" readingOrder="1"/>
      <protection locked="0"/>
    </xf>
    <xf numFmtId="3" fontId="64" fillId="23" borderId="0" xfId="20" applyNumberFormat="1" applyFont="1" applyFill="1" applyAlignment="1" applyProtection="1">
      <alignment vertical="center" wrapText="1" readingOrder="1"/>
      <protection locked="0"/>
    </xf>
    <xf numFmtId="3" fontId="64" fillId="23" borderId="0" xfId="20" applyNumberFormat="1" applyFont="1" applyFill="1" applyAlignment="1" applyProtection="1">
      <alignment horizontal="right" vertical="center" wrapText="1" readingOrder="1"/>
      <protection locked="0"/>
    </xf>
    <xf numFmtId="3" fontId="63" fillId="0" borderId="0" xfId="20" applyNumberFormat="1" applyFont="1" applyAlignment="1">
      <alignment wrapText="1"/>
    </xf>
    <xf numFmtId="0" fontId="23" fillId="3" borderId="1" xfId="0" quotePrefix="1" applyFont="1" applyFill="1" applyBorder="1" applyAlignment="1">
      <alignment horizontal="left" vertical="center" wrapText="1"/>
    </xf>
    <xf numFmtId="0" fontId="24" fillId="3" borderId="2" xfId="0" applyFont="1" applyFill="1" applyBorder="1" applyAlignment="1">
      <alignment vertical="center" wrapText="1"/>
    </xf>
    <xf numFmtId="0" fontId="24" fillId="3" borderId="4" xfId="0" applyFont="1" applyFill="1" applyBorder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21" fillId="4" borderId="1" xfId="0" applyFont="1" applyFill="1" applyBorder="1" applyAlignment="1">
      <alignment horizontal="left" vertical="center" wrapText="1"/>
    </xf>
    <xf numFmtId="0" fontId="21" fillId="4" borderId="2" xfId="0" applyFont="1" applyFill="1" applyBorder="1" applyAlignment="1">
      <alignment horizontal="left" vertical="center" wrapText="1"/>
    </xf>
    <xf numFmtId="0" fontId="21" fillId="4" borderId="4" xfId="0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left" vertical="center" wrapText="1"/>
    </xf>
    <xf numFmtId="0" fontId="23" fillId="0" borderId="1" xfId="0" quotePrefix="1" applyFont="1" applyBorder="1" applyAlignment="1">
      <alignment horizontal="left" vertical="center" wrapText="1"/>
    </xf>
    <xf numFmtId="0" fontId="24" fillId="0" borderId="2" xfId="0" applyFont="1" applyBorder="1" applyAlignment="1">
      <alignment vertical="center" wrapText="1"/>
    </xf>
    <xf numFmtId="0" fontId="21" fillId="0" borderId="7" xfId="0" quotePrefix="1" applyFont="1" applyBorder="1" applyAlignment="1">
      <alignment horizontal="center" vertical="center" wrapText="1"/>
    </xf>
    <xf numFmtId="0" fontId="21" fillId="0" borderId="8" xfId="0" quotePrefix="1" applyFont="1" applyBorder="1" applyAlignment="1">
      <alignment horizontal="center" vertical="center" wrapText="1"/>
    </xf>
    <xf numFmtId="0" fontId="21" fillId="0" borderId="10" xfId="0" quotePrefix="1" applyFont="1" applyBorder="1" applyAlignment="1">
      <alignment horizontal="center" vertical="center" wrapText="1"/>
    </xf>
    <xf numFmtId="0" fontId="21" fillId="0" borderId="6" xfId="0" quotePrefix="1" applyFont="1" applyBorder="1" applyAlignment="1">
      <alignment horizontal="center" vertical="center" wrapText="1"/>
    </xf>
    <xf numFmtId="0" fontId="21" fillId="0" borderId="5" xfId="0" quotePrefix="1" applyFont="1" applyBorder="1" applyAlignment="1">
      <alignment horizontal="center" vertical="center" wrapText="1"/>
    </xf>
    <xf numFmtId="0" fontId="21" fillId="0" borderId="9" xfId="0" quotePrefix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23" fillId="3" borderId="1" xfId="0" applyFont="1" applyFill="1" applyBorder="1" applyAlignment="1">
      <alignment horizontal="left" vertical="center" wrapText="1"/>
    </xf>
    <xf numFmtId="0" fontId="24" fillId="3" borderId="4" xfId="0" applyFont="1" applyFill="1" applyBorder="1" applyAlignment="1">
      <alignment vertical="center"/>
    </xf>
    <xf numFmtId="0" fontId="52" fillId="8" borderId="0" xfId="20" applyFont="1" applyFill="1"/>
    <xf numFmtId="0" fontId="35" fillId="0" borderId="0" xfId="20"/>
    <xf numFmtId="0" fontId="6" fillId="0" borderId="0" xfId="12" applyFont="1" applyBorder="1" applyAlignment="1" applyProtection="1">
      <alignment horizontal="center"/>
    </xf>
    <xf numFmtId="0" fontId="5" fillId="0" borderId="0" xfId="12"/>
    <xf numFmtId="0" fontId="6" fillId="0" borderId="0" xfId="20" applyFont="1" applyBorder="1" applyAlignment="1" applyProtection="1">
      <alignment horizontal="center"/>
    </xf>
    <xf numFmtId="0" fontId="36" fillId="0" borderId="0" xfId="20" applyFont="1" applyBorder="1" applyAlignment="1" applyProtection="1">
      <alignment horizontal="center"/>
    </xf>
    <xf numFmtId="0" fontId="3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61" fillId="0" borderId="0" xfId="0" applyFont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5" fillId="0" borderId="0" xfId="20" applyFont="1" applyAlignment="1">
      <alignment horizontal="center" vertical="center" wrapText="1"/>
    </xf>
    <xf numFmtId="0" fontId="17" fillId="0" borderId="0" xfId="21" applyFont="1" applyBorder="1" applyAlignment="1">
      <alignment horizontal="center" vertical="center"/>
    </xf>
    <xf numFmtId="0" fontId="18" fillId="0" borderId="0" xfId="6" applyFont="1" applyAlignment="1">
      <alignment horizontal="left" vertical="center" wrapText="1"/>
    </xf>
    <xf numFmtId="0" fontId="18" fillId="0" borderId="0" xfId="6" applyFont="1" applyAlignment="1">
      <alignment horizontal="left" wrapText="1"/>
    </xf>
    <xf numFmtId="3" fontId="62" fillId="19" borderId="2" xfId="6" applyNumberFormat="1" applyFont="1" applyFill="1" applyBorder="1" applyAlignment="1">
      <alignment horizontal="center" vertical="center" wrapText="1"/>
    </xf>
    <xf numFmtId="0" fontId="41" fillId="0" borderId="19" xfId="0" applyFont="1" applyBorder="1" applyAlignment="1">
      <alignment horizontal="justify" vertical="center"/>
    </xf>
    <xf numFmtId="0" fontId="41" fillId="0" borderId="0" xfId="0" applyFont="1" applyBorder="1" applyAlignment="1">
      <alignment horizontal="justify" vertical="center"/>
    </xf>
    <xf numFmtId="0" fontId="41" fillId="0" borderId="20" xfId="0" applyFont="1" applyBorder="1" applyAlignment="1">
      <alignment horizontal="justify" vertical="center"/>
    </xf>
    <xf numFmtId="0" fontId="19" fillId="13" borderId="13" xfId="0" applyFont="1" applyFill="1" applyBorder="1" applyAlignment="1">
      <alignment vertical="center"/>
    </xf>
    <xf numFmtId="0" fontId="19" fillId="13" borderId="14" xfId="0" applyFont="1" applyFill="1" applyBorder="1" applyAlignment="1">
      <alignment vertical="center"/>
    </xf>
    <xf numFmtId="0" fontId="19" fillId="13" borderId="15" xfId="0" applyFont="1" applyFill="1" applyBorder="1" applyAlignment="1">
      <alignment vertical="center"/>
    </xf>
    <xf numFmtId="0" fontId="40" fillId="0" borderId="16" xfId="0" applyFont="1" applyBorder="1" applyAlignment="1">
      <alignment horizontal="justify" vertical="center"/>
    </xf>
    <xf numFmtId="0" fontId="40" fillId="0" borderId="17" xfId="0" applyFont="1" applyBorder="1" applyAlignment="1">
      <alignment horizontal="justify" vertical="center"/>
    </xf>
    <xf numFmtId="0" fontId="40" fillId="0" borderId="18" xfId="0" applyFont="1" applyBorder="1" applyAlignment="1">
      <alignment horizontal="justify" vertical="center"/>
    </xf>
    <xf numFmtId="0" fontId="0" fillId="0" borderId="19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20" xfId="0" applyBorder="1" applyAlignment="1">
      <alignment vertical="top"/>
    </xf>
    <xf numFmtId="0" fontId="46" fillId="0" borderId="19" xfId="0" applyFont="1" applyBorder="1" applyAlignment="1">
      <alignment horizontal="justify" vertical="center" wrapText="1"/>
    </xf>
    <xf numFmtId="0" fontId="46" fillId="0" borderId="0" xfId="0" applyFont="1" applyBorder="1" applyAlignment="1">
      <alignment horizontal="justify" vertical="center" wrapText="1"/>
    </xf>
    <xf numFmtId="0" fontId="46" fillId="0" borderId="20" xfId="0" applyFont="1" applyBorder="1" applyAlignment="1">
      <alignment horizontal="justify" vertical="center" wrapText="1"/>
    </xf>
    <xf numFmtId="0" fontId="43" fillId="0" borderId="21" xfId="0" applyFont="1" applyBorder="1" applyAlignment="1">
      <alignment horizontal="justify" vertical="center"/>
    </xf>
    <xf numFmtId="0" fontId="43" fillId="0" borderId="22" xfId="0" applyFont="1" applyBorder="1" applyAlignment="1">
      <alignment horizontal="justify" vertical="center"/>
    </xf>
    <xf numFmtId="0" fontId="43" fillId="0" borderId="23" xfId="0" applyFont="1" applyBorder="1" applyAlignment="1">
      <alignment horizontal="justify" vertical="center"/>
    </xf>
    <xf numFmtId="0" fontId="45" fillId="0" borderId="16" xfId="0" applyFont="1" applyBorder="1" applyAlignment="1">
      <alignment horizontal="justify" vertical="center" wrapText="1"/>
    </xf>
    <xf numFmtId="0" fontId="45" fillId="0" borderId="17" xfId="0" applyFont="1" applyBorder="1" applyAlignment="1">
      <alignment horizontal="justify" vertical="center" wrapText="1"/>
    </xf>
    <xf numFmtId="0" fontId="45" fillId="0" borderId="18" xfId="0" applyFont="1" applyBorder="1" applyAlignment="1">
      <alignment horizontal="justify" vertical="center" wrapText="1"/>
    </xf>
    <xf numFmtId="0" fontId="47" fillId="0" borderId="19" xfId="0" applyFont="1" applyBorder="1" applyAlignment="1">
      <alignment vertical="center" wrapText="1"/>
    </xf>
    <xf numFmtId="0" fontId="47" fillId="0" borderId="0" xfId="0" applyFont="1" applyBorder="1" applyAlignment="1">
      <alignment vertical="center" wrapText="1"/>
    </xf>
    <xf numFmtId="0" fontId="47" fillId="0" borderId="20" xfId="0" applyFont="1" applyBorder="1" applyAlignment="1">
      <alignment vertical="center" wrapText="1"/>
    </xf>
    <xf numFmtId="0" fontId="45" fillId="0" borderId="19" xfId="0" applyFont="1" applyBorder="1" applyAlignment="1">
      <alignment horizontal="justify" vertical="center" wrapText="1"/>
    </xf>
    <xf numFmtId="0" fontId="45" fillId="0" borderId="0" xfId="0" applyFont="1" applyBorder="1" applyAlignment="1">
      <alignment horizontal="justify" vertical="center" wrapText="1"/>
    </xf>
    <xf numFmtId="0" fontId="45" fillId="0" borderId="20" xfId="0" applyFont="1" applyBorder="1" applyAlignment="1">
      <alignment horizontal="justify" vertical="center" wrapText="1"/>
    </xf>
    <xf numFmtId="0" fontId="40" fillId="0" borderId="21" xfId="0" applyFont="1" applyBorder="1" applyAlignment="1">
      <alignment vertical="center" wrapText="1"/>
    </xf>
    <xf numFmtId="0" fontId="40" fillId="0" borderId="22" xfId="0" applyFont="1" applyBorder="1" applyAlignment="1">
      <alignment vertical="center" wrapText="1"/>
    </xf>
    <xf numFmtId="0" fontId="40" fillId="0" borderId="23" xfId="0" applyFont="1" applyBorder="1" applyAlignment="1">
      <alignment vertical="center" wrapText="1"/>
    </xf>
    <xf numFmtId="0" fontId="45" fillId="14" borderId="13" xfId="0" applyFont="1" applyFill="1" applyBorder="1" applyAlignment="1">
      <alignment vertical="center" wrapText="1"/>
    </xf>
    <xf numFmtId="0" fontId="45" fillId="14" borderId="14" xfId="0" applyFont="1" applyFill="1" applyBorder="1" applyAlignment="1">
      <alignment vertical="center" wrapText="1"/>
    </xf>
    <xf numFmtId="0" fontId="45" fillId="14" borderId="15" xfId="0" applyFont="1" applyFill="1" applyBorder="1" applyAlignment="1">
      <alignment vertical="center" wrapText="1"/>
    </xf>
    <xf numFmtId="0" fontId="40" fillId="0" borderId="16" xfId="0" applyFont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 wrapText="1"/>
    </xf>
    <xf numFmtId="0" fontId="40" fillId="0" borderId="22" xfId="0" applyFont="1" applyBorder="1" applyAlignment="1">
      <alignment horizontal="center" vertical="center" wrapText="1"/>
    </xf>
    <xf numFmtId="0" fontId="40" fillId="0" borderId="23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3" fontId="45" fillId="0" borderId="24" xfId="0" applyNumberFormat="1" applyFont="1" applyBorder="1" applyAlignment="1">
      <alignment horizontal="right" vertical="center"/>
    </xf>
    <xf numFmtId="3" fontId="45" fillId="0" borderId="25" xfId="0" applyNumberFormat="1" applyFont="1" applyBorder="1" applyAlignment="1">
      <alignment horizontal="right" vertical="center"/>
    </xf>
    <xf numFmtId="3" fontId="45" fillId="0" borderId="26" xfId="0" applyNumberFormat="1" applyFont="1" applyBorder="1" applyAlignment="1">
      <alignment horizontal="right" vertical="center"/>
    </xf>
    <xf numFmtId="0" fontId="40" fillId="0" borderId="19" xfId="0" applyFont="1" applyBorder="1" applyAlignment="1">
      <alignment horizontal="justify" vertical="center"/>
    </xf>
    <xf numFmtId="0" fontId="40" fillId="0" borderId="0" xfId="0" applyFont="1" applyBorder="1" applyAlignment="1">
      <alignment horizontal="justify" vertical="center"/>
    </xf>
    <xf numFmtId="0" fontId="40" fillId="0" borderId="20" xfId="0" applyFont="1" applyBorder="1" applyAlignment="1">
      <alignment horizontal="justify" vertical="center"/>
    </xf>
    <xf numFmtId="0" fontId="40" fillId="0" borderId="21" xfId="0" applyFont="1" applyBorder="1" applyAlignment="1">
      <alignment horizontal="justify" vertical="center"/>
    </xf>
    <xf numFmtId="0" fontId="40" fillId="0" borderId="22" xfId="0" applyFont="1" applyBorder="1" applyAlignment="1">
      <alignment horizontal="justify" vertical="center"/>
    </xf>
    <xf numFmtId="0" fontId="40" fillId="0" borderId="23" xfId="0" applyFont="1" applyBorder="1" applyAlignment="1">
      <alignment horizontal="justify" vertical="center"/>
    </xf>
    <xf numFmtId="0" fontId="40" fillId="0" borderId="13" xfId="0" applyFont="1" applyBorder="1" applyAlignment="1">
      <alignment horizontal="justify" vertical="center"/>
    </xf>
    <xf numFmtId="0" fontId="40" fillId="0" borderId="14" xfId="0" applyFont="1" applyBorder="1" applyAlignment="1">
      <alignment horizontal="justify" vertical="center"/>
    </xf>
    <xf numFmtId="0" fontId="40" fillId="0" borderId="15" xfId="0" applyFont="1" applyBorder="1" applyAlignment="1">
      <alignment horizontal="justify" vertical="center"/>
    </xf>
    <xf numFmtId="4" fontId="45" fillId="0" borderId="24" xfId="0" applyNumberFormat="1" applyFont="1" applyBorder="1" applyAlignment="1">
      <alignment horizontal="right" vertical="center"/>
    </xf>
    <xf numFmtId="0" fontId="45" fillId="0" borderId="26" xfId="0" applyFont="1" applyBorder="1" applyAlignment="1">
      <alignment horizontal="right" vertical="center"/>
    </xf>
    <xf numFmtId="0" fontId="40" fillId="0" borderId="24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4" xfId="0" applyFont="1" applyBorder="1" applyAlignment="1">
      <alignment horizontal="center" vertical="center" wrapText="1"/>
    </xf>
    <xf numFmtId="0" fontId="40" fillId="0" borderId="26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/>
    </xf>
  </cellXfs>
  <cellStyles count="22">
    <cellStyle name="Normal" xfId="7" xr:uid="{44512E3B-63C1-4A3B-956E-F77CB870A5A4}"/>
    <cellStyle name="Normal 2" xfId="1" xr:uid="{FE97E582-1EA3-42F7-8AA9-0B9C915DC8FE}"/>
    <cellStyle name="Normal 3" xfId="2" xr:uid="{F243D64C-89C2-4019-956C-380FEC701681}"/>
    <cellStyle name="Normal_1_ akt proračuna 2012" xfId="10" xr:uid="{00000000-0005-0000-0000-000037000000}"/>
    <cellStyle name="Normalno" xfId="0" builtinId="0"/>
    <cellStyle name="Normalno 2" xfId="3" xr:uid="{2893715E-DD68-446E-8A4F-951738188154}"/>
    <cellStyle name="Normalno 2 2" xfId="12" xr:uid="{00000000-0005-0000-0000-000039000000}"/>
    <cellStyle name="Normalno 2 3" xfId="11" xr:uid="{00000000-0005-0000-0000-000038000000}"/>
    <cellStyle name="Normalno 3" xfId="5" xr:uid="{AE5E6EF2-FBBE-417F-8721-C7D1049A9C22}"/>
    <cellStyle name="Normalno 3 2" xfId="13" xr:uid="{00000000-0005-0000-0000-00003A000000}"/>
    <cellStyle name="Normalno 4" xfId="6" xr:uid="{183F21F8-69C4-4937-8668-BC91346B89D0}"/>
    <cellStyle name="Normalno 4 2" xfId="14" xr:uid="{00000000-0005-0000-0000-00003B000000}"/>
    <cellStyle name="Normalno 5" xfId="9" xr:uid="{6258C7AF-0C07-4C4E-9C8F-E24CD98CBCE4}"/>
    <cellStyle name="Normalno 6" xfId="19" xr:uid="{B486A859-E682-47BD-B68F-ED52D38DF56E}"/>
    <cellStyle name="Normalno 7" xfId="20" xr:uid="{0B83D81E-CD72-4E93-B68E-D9FD53C6A12F}"/>
    <cellStyle name="Obično_1Prihodi-rashodi2004 2" xfId="15" xr:uid="{00000000-0005-0000-0000-00003C000000}"/>
    <cellStyle name="Obično_obračun 2009 prva strana 2" xfId="21" xr:uid="{315F0124-72DE-4BF2-82D0-B64FE57FA0E7}"/>
    <cellStyle name="Zarez" xfId="4" builtinId="3"/>
    <cellStyle name="Zarez 2" xfId="8" xr:uid="{C3CA9851-208A-418B-848D-C8934A8FB8E1}"/>
    <cellStyle name="Zarez 2 2" xfId="17" xr:uid="{00000000-0005-0000-0000-00003F000000}"/>
    <cellStyle name="Zarez 3" xfId="18" xr:uid="{00000000-0005-0000-0000-000040000000}"/>
    <cellStyle name="Zarez 4" xfId="16" xr:uid="{00000000-0005-0000-0000-00003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DC505-1942-441C-B0AA-53F2C68CC2AC}">
  <sheetPr>
    <pageSetUpPr fitToPage="1"/>
  </sheetPr>
  <dimension ref="A1:K49"/>
  <sheetViews>
    <sheetView tabSelected="1" topLeftCell="A22" zoomScaleNormal="100" workbookViewId="0">
      <selection sqref="A1:H1"/>
    </sheetView>
  </sheetViews>
  <sheetFormatPr defaultRowHeight="15.75"/>
  <cols>
    <col min="1" max="1" width="3.7109375" style="19" customWidth="1"/>
    <col min="2" max="4" width="9.140625" style="19"/>
    <col min="5" max="5" width="25.28515625" style="19" customWidth="1"/>
    <col min="6" max="6" width="19.85546875" style="19" customWidth="1"/>
    <col min="7" max="7" width="15.7109375" style="19" customWidth="1"/>
    <col min="8" max="8" width="17.28515625" style="19" customWidth="1"/>
    <col min="9" max="10" width="9.140625" style="19" hidden="1" customWidth="1"/>
    <col min="11" max="16384" width="9.140625" style="19"/>
  </cols>
  <sheetData>
    <row r="1" spans="1:10" ht="36.75" customHeight="1">
      <c r="A1" s="204" t="s">
        <v>366</v>
      </c>
      <c r="B1" s="204"/>
      <c r="C1" s="204"/>
      <c r="D1" s="204"/>
      <c r="E1" s="204"/>
      <c r="F1" s="204"/>
      <c r="G1" s="204"/>
      <c r="H1" s="204"/>
      <c r="I1" s="107"/>
      <c r="J1" s="107"/>
    </row>
    <row r="3" spans="1:10">
      <c r="A3" s="19" t="s">
        <v>261</v>
      </c>
      <c r="E3" s="81"/>
    </row>
    <row r="4" spans="1:10" ht="48" customHeight="1">
      <c r="A4" s="205" t="s">
        <v>190</v>
      </c>
      <c r="B4" s="205"/>
      <c r="C4" s="205"/>
      <c r="D4" s="205"/>
      <c r="E4" s="205"/>
      <c r="F4" s="205"/>
      <c r="G4" s="205"/>
      <c r="H4" s="205"/>
    </row>
    <row r="5" spans="1:10" ht="24" customHeight="1">
      <c r="A5" s="124"/>
      <c r="B5" s="124"/>
      <c r="C5" s="205" t="s">
        <v>262</v>
      </c>
      <c r="D5" s="205"/>
      <c r="E5" s="205"/>
      <c r="F5" s="205"/>
      <c r="G5" s="205"/>
      <c r="H5" s="205"/>
      <c r="I5" s="205"/>
      <c r="J5" s="206"/>
    </row>
    <row r="6" spans="1:10" ht="21.75" customHeight="1">
      <c r="A6" s="57"/>
      <c r="B6" s="57"/>
      <c r="C6" s="57"/>
      <c r="D6" s="57"/>
      <c r="E6" s="58"/>
      <c r="F6" s="57"/>
      <c r="G6" s="57"/>
      <c r="H6" s="57"/>
    </row>
    <row r="7" spans="1:10">
      <c r="A7" s="205" t="s">
        <v>263</v>
      </c>
      <c r="B7" s="205"/>
      <c r="C7" s="205"/>
      <c r="D7" s="205"/>
      <c r="E7" s="205"/>
      <c r="F7" s="205"/>
      <c r="G7" s="205"/>
      <c r="H7" s="206"/>
    </row>
    <row r="8" spans="1:10">
      <c r="A8" s="11"/>
      <c r="B8" s="11"/>
      <c r="C8" s="11"/>
      <c r="D8" s="11"/>
      <c r="E8" s="11"/>
      <c r="F8" s="11"/>
      <c r="G8" s="11"/>
      <c r="H8" s="12"/>
    </row>
    <row r="9" spans="1:10" ht="18" customHeight="1">
      <c r="A9" s="189" t="s">
        <v>264</v>
      </c>
      <c r="B9" s="190"/>
      <c r="C9" s="190"/>
      <c r="D9" s="190"/>
      <c r="E9" s="190"/>
      <c r="F9" s="190"/>
      <c r="G9" s="190"/>
      <c r="H9" s="190"/>
    </row>
    <row r="10" spans="1:10">
      <c r="A10" s="20"/>
      <c r="B10" s="21"/>
      <c r="C10" s="21"/>
      <c r="D10" s="21"/>
      <c r="E10" s="22"/>
      <c r="F10" s="23"/>
      <c r="G10" s="23"/>
      <c r="H10" s="40" t="s">
        <v>22</v>
      </c>
    </row>
    <row r="11" spans="1:10" ht="25.5">
      <c r="A11" s="198" t="s">
        <v>23</v>
      </c>
      <c r="B11" s="199"/>
      <c r="C11" s="199"/>
      <c r="D11" s="199"/>
      <c r="E11" s="200"/>
      <c r="F11" s="13" t="s">
        <v>192</v>
      </c>
      <c r="G11" s="13" t="s">
        <v>53</v>
      </c>
      <c r="H11" s="14" t="s">
        <v>191</v>
      </c>
    </row>
    <row r="12" spans="1:10">
      <c r="A12" s="201"/>
      <c r="B12" s="202"/>
      <c r="C12" s="202"/>
      <c r="D12" s="202"/>
      <c r="E12" s="203"/>
      <c r="F12" s="15" t="s">
        <v>22</v>
      </c>
      <c r="G12" s="15" t="s">
        <v>22</v>
      </c>
      <c r="H12" s="16" t="s">
        <v>22</v>
      </c>
    </row>
    <row r="13" spans="1:10">
      <c r="A13" s="207" t="s">
        <v>0</v>
      </c>
      <c r="B13" s="187"/>
      <c r="C13" s="187"/>
      <c r="D13" s="187"/>
      <c r="E13" s="208"/>
      <c r="F13" s="48">
        <f>F14+F15</f>
        <v>5943131</v>
      </c>
      <c r="G13" s="50">
        <f t="shared" ref="G13:H13" si="0">G14+G15</f>
        <v>549023</v>
      </c>
      <c r="H13" s="50">
        <f t="shared" si="0"/>
        <v>6492154</v>
      </c>
    </row>
    <row r="14" spans="1:10" ht="15" customHeight="1">
      <c r="A14" s="17">
        <v>6</v>
      </c>
      <c r="B14" s="10" t="s">
        <v>9</v>
      </c>
      <c r="C14" s="33"/>
      <c r="D14" s="33"/>
      <c r="E14" s="34"/>
      <c r="F14" s="49">
        <v>5943131</v>
      </c>
      <c r="G14" s="51">
        <v>549023</v>
      </c>
      <c r="H14" s="52">
        <f>SUM(F14+G14)</f>
        <v>6492154</v>
      </c>
    </row>
    <row r="15" spans="1:10">
      <c r="A15" s="17">
        <v>7</v>
      </c>
      <c r="B15" s="10" t="s">
        <v>10</v>
      </c>
      <c r="C15" s="36"/>
      <c r="D15" s="36"/>
      <c r="E15" s="34"/>
      <c r="F15" s="49">
        <v>0</v>
      </c>
      <c r="G15" s="52">
        <v>0</v>
      </c>
      <c r="H15" s="52">
        <v>0</v>
      </c>
    </row>
    <row r="16" spans="1:10">
      <c r="A16" s="37" t="s">
        <v>1</v>
      </c>
      <c r="B16" s="38"/>
      <c r="C16" s="38"/>
      <c r="D16" s="38"/>
      <c r="E16" s="31"/>
      <c r="F16" s="48">
        <f t="shared" ref="F16:H16" si="1">F17+F18</f>
        <v>5958131</v>
      </c>
      <c r="G16" s="50">
        <f>G17+G18</f>
        <v>206846</v>
      </c>
      <c r="H16" s="50">
        <f t="shared" si="1"/>
        <v>6164977</v>
      </c>
    </row>
    <row r="17" spans="1:11" ht="15" customHeight="1">
      <c r="A17" s="17">
        <v>3</v>
      </c>
      <c r="B17" s="10" t="s">
        <v>11</v>
      </c>
      <c r="C17" s="33"/>
      <c r="D17" s="33"/>
      <c r="E17" s="39"/>
      <c r="F17" s="49">
        <v>5897901</v>
      </c>
      <c r="G17" s="52">
        <v>151846</v>
      </c>
      <c r="H17" s="52">
        <f t="shared" ref="H17" si="2">SUM(F17+G17)</f>
        <v>6049747</v>
      </c>
    </row>
    <row r="18" spans="1:11">
      <c r="A18" s="17">
        <v>4</v>
      </c>
      <c r="B18" s="10" t="s">
        <v>13</v>
      </c>
      <c r="C18" s="36"/>
      <c r="D18" s="36"/>
      <c r="E18" s="34"/>
      <c r="F18" s="49">
        <v>60230</v>
      </c>
      <c r="G18" s="52">
        <v>55000</v>
      </c>
      <c r="H18" s="52">
        <f>SUM(F18+G18)</f>
        <v>115230</v>
      </c>
    </row>
    <row r="19" spans="1:11">
      <c r="A19" s="186" t="s">
        <v>2</v>
      </c>
      <c r="B19" s="187"/>
      <c r="C19" s="187"/>
      <c r="D19" s="187"/>
      <c r="E19" s="188"/>
      <c r="F19" s="48">
        <f>F13-F16</f>
        <v>-15000</v>
      </c>
      <c r="G19" s="50">
        <f>G13-G16</f>
        <v>342177</v>
      </c>
      <c r="H19" s="50">
        <f>H13-H16</f>
        <v>327177</v>
      </c>
    </row>
    <row r="20" spans="1:11">
      <c r="A20" s="24"/>
      <c r="B20" s="25"/>
      <c r="C20" s="25"/>
      <c r="D20" s="25"/>
      <c r="E20" s="25"/>
      <c r="F20" s="18"/>
      <c r="G20" s="18"/>
      <c r="H20" s="18"/>
    </row>
    <row r="21" spans="1:11" ht="18" customHeight="1">
      <c r="A21" s="11"/>
      <c r="B21" s="26"/>
      <c r="C21" s="26"/>
      <c r="D21" s="26"/>
      <c r="E21" s="26"/>
      <c r="F21" s="26"/>
      <c r="G21" s="27"/>
      <c r="H21" s="27"/>
    </row>
    <row r="22" spans="1:11">
      <c r="A22" s="189" t="s">
        <v>17</v>
      </c>
      <c r="B22" s="189"/>
      <c r="C22" s="189"/>
      <c r="D22" s="189"/>
      <c r="E22" s="189"/>
      <c r="F22" s="189"/>
      <c r="G22" s="189"/>
      <c r="H22" s="189"/>
    </row>
    <row r="23" spans="1:11">
      <c r="A23" s="11"/>
      <c r="B23" s="26"/>
      <c r="C23" s="26"/>
      <c r="D23" s="26"/>
      <c r="E23" s="26"/>
      <c r="F23" s="26"/>
      <c r="G23" s="27"/>
      <c r="H23" s="40" t="s">
        <v>22</v>
      </c>
    </row>
    <row r="24" spans="1:11" ht="25.5">
      <c r="A24" s="198" t="s">
        <v>23</v>
      </c>
      <c r="B24" s="199"/>
      <c r="C24" s="199"/>
      <c r="D24" s="199"/>
      <c r="E24" s="200"/>
      <c r="F24" s="13" t="s">
        <v>192</v>
      </c>
      <c r="G24" s="13" t="s">
        <v>53</v>
      </c>
      <c r="H24" s="14" t="s">
        <v>191</v>
      </c>
    </row>
    <row r="25" spans="1:11">
      <c r="A25" s="201"/>
      <c r="B25" s="202"/>
      <c r="C25" s="202"/>
      <c r="D25" s="202"/>
      <c r="E25" s="203"/>
      <c r="F25" s="15" t="s">
        <v>22</v>
      </c>
      <c r="G25" s="15" t="s">
        <v>22</v>
      </c>
      <c r="H25" s="16" t="s">
        <v>22</v>
      </c>
    </row>
    <row r="26" spans="1:11" ht="15" customHeight="1">
      <c r="A26" s="17">
        <v>8</v>
      </c>
      <c r="B26" s="41" t="s">
        <v>14</v>
      </c>
      <c r="C26" s="36"/>
      <c r="D26" s="36"/>
      <c r="E26" s="34"/>
      <c r="F26" s="35">
        <v>0</v>
      </c>
      <c r="G26" s="35">
        <v>0</v>
      </c>
      <c r="H26" s="35">
        <v>0</v>
      </c>
      <c r="K26" s="28"/>
    </row>
    <row r="27" spans="1:11" ht="15" customHeight="1">
      <c r="A27" s="17">
        <v>5</v>
      </c>
      <c r="B27" s="10" t="s">
        <v>15</v>
      </c>
      <c r="C27" s="36"/>
      <c r="D27" s="36"/>
      <c r="E27" s="34"/>
      <c r="F27" s="35">
        <v>0</v>
      </c>
      <c r="G27" s="35">
        <v>0</v>
      </c>
      <c r="H27" s="35">
        <v>0</v>
      </c>
      <c r="K27" s="28"/>
    </row>
    <row r="28" spans="1:11">
      <c r="A28" s="186" t="s">
        <v>3</v>
      </c>
      <c r="B28" s="187"/>
      <c r="C28" s="187"/>
      <c r="D28" s="187"/>
      <c r="E28" s="188"/>
      <c r="F28" s="32">
        <f t="shared" ref="F28:H28" si="3">F26-F27</f>
        <v>0</v>
      </c>
      <c r="G28" s="32">
        <f t="shared" si="3"/>
        <v>0</v>
      </c>
      <c r="H28" s="32">
        <f t="shared" si="3"/>
        <v>0</v>
      </c>
    </row>
    <row r="29" spans="1:11" ht="40.5" customHeight="1">
      <c r="A29" s="11"/>
      <c r="B29" s="26"/>
      <c r="C29" s="26"/>
      <c r="D29" s="26"/>
      <c r="E29" s="26"/>
      <c r="F29" s="26"/>
      <c r="G29" s="27"/>
      <c r="H29" s="27"/>
    </row>
    <row r="30" spans="1:11">
      <c r="A30" s="189" t="s">
        <v>20</v>
      </c>
      <c r="B30" s="190"/>
      <c r="C30" s="190"/>
      <c r="D30" s="190"/>
      <c r="E30" s="190"/>
      <c r="F30" s="190"/>
      <c r="G30" s="190"/>
      <c r="H30" s="190"/>
    </row>
    <row r="31" spans="1:11">
      <c r="A31" s="29"/>
      <c r="B31" s="26"/>
      <c r="C31" s="26"/>
      <c r="D31" s="26"/>
      <c r="E31" s="26"/>
      <c r="F31" s="26"/>
      <c r="G31" s="27"/>
      <c r="H31" s="27"/>
    </row>
    <row r="32" spans="1:11" ht="25.5">
      <c r="A32" s="198" t="s">
        <v>23</v>
      </c>
      <c r="B32" s="199"/>
      <c r="C32" s="199"/>
      <c r="D32" s="199"/>
      <c r="E32" s="200"/>
      <c r="F32" s="13" t="s">
        <v>192</v>
      </c>
      <c r="G32" s="13" t="s">
        <v>53</v>
      </c>
      <c r="H32" s="14" t="s">
        <v>191</v>
      </c>
    </row>
    <row r="33" spans="1:8">
      <c r="A33" s="201"/>
      <c r="B33" s="202"/>
      <c r="C33" s="202"/>
      <c r="D33" s="202"/>
      <c r="E33" s="203"/>
      <c r="F33" s="15" t="s">
        <v>22</v>
      </c>
      <c r="G33" s="15" t="s">
        <v>22</v>
      </c>
      <c r="H33" s="16" t="s">
        <v>22</v>
      </c>
    </row>
    <row r="34" spans="1:8" ht="29.25" customHeight="1">
      <c r="A34" s="191" t="s">
        <v>18</v>
      </c>
      <c r="B34" s="192"/>
      <c r="C34" s="192"/>
      <c r="D34" s="192"/>
      <c r="E34" s="193"/>
      <c r="F34" s="53"/>
      <c r="G34" s="43"/>
      <c r="H34" s="43"/>
    </row>
    <row r="35" spans="1:8">
      <c r="A35" s="42">
        <v>9</v>
      </c>
      <c r="B35" s="44" t="s">
        <v>24</v>
      </c>
      <c r="C35" s="30"/>
      <c r="D35" s="30"/>
      <c r="E35" s="30"/>
      <c r="F35" s="54">
        <v>15000</v>
      </c>
      <c r="G35" s="54">
        <v>-9241</v>
      </c>
      <c r="H35" s="54">
        <v>5759</v>
      </c>
    </row>
    <row r="36" spans="1:8">
      <c r="A36" s="42">
        <v>9</v>
      </c>
      <c r="B36" s="44" t="s">
        <v>25</v>
      </c>
      <c r="C36" s="30"/>
      <c r="D36" s="30"/>
      <c r="E36" s="30"/>
      <c r="F36" s="55"/>
      <c r="G36" s="55">
        <v>332936</v>
      </c>
      <c r="H36" s="55">
        <v>332936</v>
      </c>
    </row>
    <row r="37" spans="1:8" ht="29.25" customHeight="1">
      <c r="A37" s="194" t="s">
        <v>26</v>
      </c>
      <c r="B37" s="195"/>
      <c r="C37" s="195"/>
      <c r="D37" s="195"/>
      <c r="E37" s="195"/>
      <c r="F37" s="50">
        <f>F35-F36</f>
        <v>15000</v>
      </c>
      <c r="G37" s="50"/>
      <c r="H37" s="50">
        <f>H35-H36</f>
        <v>-327177</v>
      </c>
    </row>
    <row r="38" spans="1:8">
      <c r="A38" s="29"/>
      <c r="B38" s="26"/>
      <c r="C38" s="26"/>
      <c r="D38" s="26"/>
      <c r="E38" s="26"/>
      <c r="F38" s="26"/>
      <c r="G38" s="27"/>
      <c r="H38" s="27"/>
    </row>
    <row r="39" spans="1:8" ht="36" customHeight="1"/>
    <row r="40" spans="1:8">
      <c r="A40" s="189" t="s">
        <v>27</v>
      </c>
      <c r="B40" s="190"/>
      <c r="C40" s="190"/>
      <c r="D40" s="190"/>
      <c r="E40" s="190"/>
      <c r="F40" s="190"/>
      <c r="G40" s="190"/>
      <c r="H40" s="190"/>
    </row>
    <row r="41" spans="1:8">
      <c r="A41" s="29"/>
      <c r="B41" s="26"/>
      <c r="C41" s="26"/>
      <c r="D41" s="26"/>
      <c r="E41" s="26"/>
      <c r="F41" s="26"/>
      <c r="G41" s="27"/>
      <c r="H41" s="27"/>
    </row>
    <row r="42" spans="1:8" ht="25.5">
      <c r="A42" s="198" t="s">
        <v>21</v>
      </c>
      <c r="B42" s="199"/>
      <c r="C42" s="199"/>
      <c r="D42" s="199"/>
      <c r="E42" s="200"/>
      <c r="F42" s="13" t="s">
        <v>84</v>
      </c>
      <c r="G42" s="13" t="s">
        <v>53</v>
      </c>
      <c r="H42" s="14" t="s">
        <v>85</v>
      </c>
    </row>
    <row r="43" spans="1:8">
      <c r="A43" s="201"/>
      <c r="B43" s="202"/>
      <c r="C43" s="202"/>
      <c r="D43" s="202"/>
      <c r="E43" s="203"/>
      <c r="F43" s="15" t="s">
        <v>22</v>
      </c>
      <c r="G43" s="15" t="s">
        <v>22</v>
      </c>
      <c r="H43" s="16" t="s">
        <v>22</v>
      </c>
    </row>
    <row r="44" spans="1:8">
      <c r="A44" s="44" t="s">
        <v>28</v>
      </c>
      <c r="B44" s="45"/>
      <c r="C44" s="46"/>
      <c r="D44" s="46"/>
      <c r="E44" s="46"/>
      <c r="F44" s="55">
        <f>F13+F26+F35</f>
        <v>5958131</v>
      </c>
      <c r="G44" s="55">
        <f>G13+G26+G35</f>
        <v>539782</v>
      </c>
      <c r="H44" s="55">
        <f>H13+H26+H35</f>
        <v>6497913</v>
      </c>
    </row>
    <row r="45" spans="1:8">
      <c r="A45" s="44" t="s">
        <v>29</v>
      </c>
      <c r="B45" s="45"/>
      <c r="C45" s="46"/>
      <c r="D45" s="46"/>
      <c r="E45" s="46"/>
      <c r="F45" s="55">
        <f>(F16+F27+F36)</f>
        <v>5958131</v>
      </c>
      <c r="G45" s="55">
        <f>(G16+G27+G36)</f>
        <v>539782</v>
      </c>
      <c r="H45" s="55">
        <f>(H16+H27+H36)</f>
        <v>6497913</v>
      </c>
    </row>
    <row r="46" spans="1:8">
      <c r="A46" s="196" t="s">
        <v>30</v>
      </c>
      <c r="B46" s="197"/>
      <c r="C46" s="197"/>
      <c r="D46" s="197"/>
      <c r="E46" s="197"/>
      <c r="F46" s="56">
        <f>F44-F45</f>
        <v>0</v>
      </c>
      <c r="G46" s="56">
        <f>G44-G45</f>
        <v>0</v>
      </c>
      <c r="H46" s="56">
        <f>H44-H45</f>
        <v>0</v>
      </c>
    </row>
    <row r="49" spans="1:1">
      <c r="A49" s="28"/>
    </row>
  </sheetData>
  <mergeCells count="18">
    <mergeCell ref="A1:H1"/>
    <mergeCell ref="A24:E25"/>
    <mergeCell ref="A22:H22"/>
    <mergeCell ref="A4:H4"/>
    <mergeCell ref="A7:H7"/>
    <mergeCell ref="A9:H9"/>
    <mergeCell ref="A13:E13"/>
    <mergeCell ref="A19:E19"/>
    <mergeCell ref="A11:E12"/>
    <mergeCell ref="C5:J5"/>
    <mergeCell ref="A28:E28"/>
    <mergeCell ref="A30:H30"/>
    <mergeCell ref="A34:E34"/>
    <mergeCell ref="A37:E37"/>
    <mergeCell ref="A46:E46"/>
    <mergeCell ref="A32:E33"/>
    <mergeCell ref="A42:E43"/>
    <mergeCell ref="A40:H40"/>
  </mergeCells>
  <pageMargins left="0.7" right="0.7" top="0.75" bottom="0.75" header="0.3" footer="0.3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E2DCC-0897-45BF-887A-87FEFDF9CD60}">
  <sheetPr>
    <pageSetUpPr fitToPage="1"/>
  </sheetPr>
  <dimension ref="A1:G115"/>
  <sheetViews>
    <sheetView topLeftCell="A406" zoomScale="124" zoomScaleNormal="124" workbookViewId="0">
      <selection activeCell="H2" sqref="H2"/>
    </sheetView>
  </sheetViews>
  <sheetFormatPr defaultRowHeight="12.75"/>
  <cols>
    <col min="1" max="1" width="14.42578125" style="159" bestFit="1" customWidth="1"/>
    <col min="2" max="2" width="9.5703125" style="159" customWidth="1"/>
    <col min="3" max="3" width="50" style="159" customWidth="1"/>
    <col min="4" max="4" width="12" style="185" customWidth="1"/>
    <col min="5" max="5" width="10.42578125" style="185" customWidth="1"/>
    <col min="6" max="6" width="11.42578125" style="185" customWidth="1"/>
    <col min="7" max="7" width="1.85546875" style="159" bestFit="1" customWidth="1"/>
    <col min="8" max="16384" width="9.140625" style="157"/>
  </cols>
  <sheetData>
    <row r="1" spans="1:7" ht="15.75">
      <c r="A1" s="223" t="s">
        <v>364</v>
      </c>
      <c r="B1" s="223"/>
      <c r="C1" s="223"/>
      <c r="D1" s="223"/>
      <c r="E1" s="223"/>
      <c r="F1" s="223"/>
      <c r="G1" s="158"/>
    </row>
    <row r="2" spans="1:7" ht="15.75">
      <c r="A2" s="224" t="s">
        <v>365</v>
      </c>
      <c r="B2" s="224"/>
      <c r="C2" s="224"/>
      <c r="D2" s="224"/>
      <c r="E2" s="224"/>
      <c r="F2" s="224"/>
    </row>
    <row r="3" spans="1:7" ht="15.75">
      <c r="A3" s="225"/>
      <c r="B3" s="225"/>
      <c r="C3" s="225"/>
      <c r="D3" s="225"/>
      <c r="E3" s="225"/>
      <c r="F3" s="225"/>
    </row>
    <row r="4" spans="1:7" ht="25.5">
      <c r="A4" s="226" t="s">
        <v>23</v>
      </c>
      <c r="B4" s="226"/>
      <c r="C4" s="226"/>
      <c r="D4" s="160" t="s">
        <v>192</v>
      </c>
      <c r="E4" s="160" t="s">
        <v>319</v>
      </c>
      <c r="F4" s="160" t="s">
        <v>320</v>
      </c>
    </row>
    <row r="5" spans="1:7" s="159" customFormat="1" ht="25.5">
      <c r="A5" s="181" t="s">
        <v>337</v>
      </c>
      <c r="B5" s="181" t="s">
        <v>346</v>
      </c>
      <c r="C5" s="182" t="s">
        <v>347</v>
      </c>
      <c r="D5" s="183">
        <v>5958131</v>
      </c>
      <c r="E5" s="184">
        <v>206846</v>
      </c>
      <c r="F5" s="183">
        <v>6164977</v>
      </c>
    </row>
    <row r="6" spans="1:7" s="159" customFormat="1">
      <c r="A6" s="161" t="s">
        <v>321</v>
      </c>
      <c r="B6" s="161" t="s">
        <v>322</v>
      </c>
      <c r="C6" s="162" t="s">
        <v>323</v>
      </c>
      <c r="D6" s="163">
        <v>1065230</v>
      </c>
      <c r="E6" s="164">
        <v>217550</v>
      </c>
      <c r="F6" s="163">
        <v>1282780</v>
      </c>
    </row>
    <row r="7" spans="1:7" s="159" customFormat="1">
      <c r="A7" s="161" t="s">
        <v>321</v>
      </c>
      <c r="B7" s="161" t="s">
        <v>338</v>
      </c>
      <c r="C7" s="162" t="s">
        <v>339</v>
      </c>
      <c r="D7" s="163">
        <v>13501</v>
      </c>
      <c r="E7" s="164">
        <v>-5501</v>
      </c>
      <c r="F7" s="163">
        <v>8000</v>
      </c>
    </row>
    <row r="8" spans="1:7" s="159" customFormat="1">
      <c r="A8" s="161" t="s">
        <v>321</v>
      </c>
      <c r="B8" s="161" t="s">
        <v>326</v>
      </c>
      <c r="C8" s="162" t="s">
        <v>327</v>
      </c>
      <c r="D8" s="163">
        <v>157800</v>
      </c>
      <c r="E8" s="164">
        <v>12200</v>
      </c>
      <c r="F8" s="163">
        <v>170000</v>
      </c>
    </row>
    <row r="9" spans="1:7" s="159" customFormat="1">
      <c r="A9" s="161" t="s">
        <v>321</v>
      </c>
      <c r="B9" s="161" t="s">
        <v>329</v>
      </c>
      <c r="C9" s="162" t="s">
        <v>330</v>
      </c>
      <c r="D9" s="163">
        <v>4505200</v>
      </c>
      <c r="E9" s="164">
        <v>1518</v>
      </c>
      <c r="F9" s="163">
        <v>4506718</v>
      </c>
    </row>
    <row r="10" spans="1:7" s="159" customFormat="1">
      <c r="A10" s="161" t="s">
        <v>321</v>
      </c>
      <c r="B10" s="161" t="s">
        <v>331</v>
      </c>
      <c r="C10" s="162" t="s">
        <v>332</v>
      </c>
      <c r="D10" s="163">
        <v>12900</v>
      </c>
      <c r="E10" s="164">
        <v>-1921</v>
      </c>
      <c r="F10" s="163">
        <v>10979</v>
      </c>
    </row>
    <row r="11" spans="1:7" s="159" customFormat="1">
      <c r="A11" s="161" t="s">
        <v>321</v>
      </c>
      <c r="B11" s="161" t="s">
        <v>340</v>
      </c>
      <c r="C11" s="162" t="s">
        <v>341</v>
      </c>
      <c r="D11" s="163">
        <v>25500</v>
      </c>
      <c r="E11" s="164">
        <v>0</v>
      </c>
      <c r="F11" s="163">
        <v>25500</v>
      </c>
    </row>
    <row r="12" spans="1:7" s="159" customFormat="1">
      <c r="A12" s="161" t="s">
        <v>321</v>
      </c>
      <c r="B12" s="161" t="s">
        <v>342</v>
      </c>
      <c r="C12" s="162" t="s">
        <v>343</v>
      </c>
      <c r="D12" s="163">
        <v>136000</v>
      </c>
      <c r="E12" s="164">
        <v>0</v>
      </c>
      <c r="F12" s="163">
        <v>136000</v>
      </c>
    </row>
    <row r="13" spans="1:7" s="159" customFormat="1">
      <c r="A13" s="161" t="s">
        <v>321</v>
      </c>
      <c r="B13" s="161" t="s">
        <v>333</v>
      </c>
      <c r="C13" s="162" t="s">
        <v>334</v>
      </c>
      <c r="D13" s="163">
        <v>40000</v>
      </c>
      <c r="E13" s="164">
        <v>-17000</v>
      </c>
      <c r="F13" s="163">
        <v>23000</v>
      </c>
    </row>
    <row r="14" spans="1:7" s="159" customFormat="1">
      <c r="A14" s="161" t="s">
        <v>321</v>
      </c>
      <c r="B14" s="161" t="s">
        <v>335</v>
      </c>
      <c r="C14" s="162" t="s">
        <v>336</v>
      </c>
      <c r="D14" s="163">
        <v>2000</v>
      </c>
      <c r="E14" s="164">
        <v>0</v>
      </c>
      <c r="F14" s="163">
        <v>2000</v>
      </c>
    </row>
    <row r="15" spans="1:7" s="159" customFormat="1">
      <c r="A15" s="165" t="s">
        <v>324</v>
      </c>
      <c r="B15" s="165" t="s">
        <v>344</v>
      </c>
      <c r="C15" s="166" t="s">
        <v>345</v>
      </c>
      <c r="D15" s="167">
        <v>5958131</v>
      </c>
      <c r="E15" s="168">
        <v>206846</v>
      </c>
      <c r="F15" s="167">
        <v>6164977</v>
      </c>
    </row>
    <row r="16" spans="1:7" s="159" customFormat="1">
      <c r="A16" s="169" t="s">
        <v>325</v>
      </c>
      <c r="B16" s="169" t="s">
        <v>348</v>
      </c>
      <c r="C16" s="170" t="s">
        <v>349</v>
      </c>
      <c r="D16" s="171">
        <v>307201</v>
      </c>
      <c r="E16" s="172">
        <v>77530</v>
      </c>
      <c r="F16" s="171">
        <v>384731</v>
      </c>
    </row>
    <row r="17" spans="1:6" s="159" customFormat="1">
      <c r="A17" s="161" t="s">
        <v>321</v>
      </c>
      <c r="B17" s="161" t="s">
        <v>322</v>
      </c>
      <c r="C17" s="162" t="s">
        <v>323</v>
      </c>
      <c r="D17" s="163">
        <v>281200</v>
      </c>
      <c r="E17" s="164">
        <v>83000</v>
      </c>
      <c r="F17" s="163">
        <v>364200</v>
      </c>
    </row>
    <row r="18" spans="1:6" s="159" customFormat="1">
      <c r="A18" s="173"/>
      <c r="B18" s="173" t="s">
        <v>38</v>
      </c>
      <c r="C18" s="174" t="s">
        <v>11</v>
      </c>
      <c r="D18" s="175">
        <v>281200</v>
      </c>
      <c r="E18" s="176">
        <v>83000</v>
      </c>
      <c r="F18" s="175">
        <v>364200</v>
      </c>
    </row>
    <row r="19" spans="1:6" s="159" customFormat="1">
      <c r="A19" s="173"/>
      <c r="B19" s="177" t="s">
        <v>39</v>
      </c>
      <c r="C19" s="178" t="s">
        <v>16</v>
      </c>
      <c r="D19" s="179">
        <v>279350</v>
      </c>
      <c r="E19" s="180">
        <v>83000</v>
      </c>
      <c r="F19" s="179">
        <v>362350</v>
      </c>
    </row>
    <row r="20" spans="1:6" s="159" customFormat="1">
      <c r="A20" s="173"/>
      <c r="B20" s="177" t="s">
        <v>42</v>
      </c>
      <c r="C20" s="178" t="s">
        <v>43</v>
      </c>
      <c r="D20" s="179">
        <v>1250</v>
      </c>
      <c r="E20" s="180">
        <v>0</v>
      </c>
      <c r="F20" s="179">
        <v>1250</v>
      </c>
    </row>
    <row r="21" spans="1:6" s="159" customFormat="1" ht="25.5">
      <c r="A21" s="173"/>
      <c r="B21" s="177" t="s">
        <v>40</v>
      </c>
      <c r="C21" s="178" t="s">
        <v>41</v>
      </c>
      <c r="D21" s="179">
        <v>600</v>
      </c>
      <c r="E21" s="180">
        <v>0</v>
      </c>
      <c r="F21" s="179">
        <v>600</v>
      </c>
    </row>
    <row r="22" spans="1:6" s="159" customFormat="1">
      <c r="A22" s="161" t="s">
        <v>321</v>
      </c>
      <c r="B22" s="161" t="s">
        <v>338</v>
      </c>
      <c r="C22" s="162" t="s">
        <v>339</v>
      </c>
      <c r="D22" s="163">
        <v>13501</v>
      </c>
      <c r="E22" s="164">
        <v>-5501</v>
      </c>
      <c r="F22" s="163">
        <v>8000</v>
      </c>
    </row>
    <row r="23" spans="1:6" s="159" customFormat="1">
      <c r="A23" s="173"/>
      <c r="B23" s="173" t="s">
        <v>38</v>
      </c>
      <c r="C23" s="174" t="s">
        <v>11</v>
      </c>
      <c r="D23" s="175">
        <v>13501</v>
      </c>
      <c r="E23" s="176">
        <v>-5501</v>
      </c>
      <c r="F23" s="175">
        <v>8000</v>
      </c>
    </row>
    <row r="24" spans="1:6" s="159" customFormat="1">
      <c r="A24" s="173"/>
      <c r="B24" s="177" t="s">
        <v>39</v>
      </c>
      <c r="C24" s="178" t="s">
        <v>16</v>
      </c>
      <c r="D24" s="179">
        <v>13501</v>
      </c>
      <c r="E24" s="180">
        <v>-5501</v>
      </c>
      <c r="F24" s="179">
        <v>8000</v>
      </c>
    </row>
    <row r="25" spans="1:6" s="159" customFormat="1">
      <c r="A25" s="161" t="s">
        <v>321</v>
      </c>
      <c r="B25" s="161" t="s">
        <v>329</v>
      </c>
      <c r="C25" s="162" t="s">
        <v>330</v>
      </c>
      <c r="D25" s="163">
        <v>10500</v>
      </c>
      <c r="E25" s="164">
        <v>31</v>
      </c>
      <c r="F25" s="163">
        <v>10531</v>
      </c>
    </row>
    <row r="26" spans="1:6" s="159" customFormat="1">
      <c r="A26" s="173"/>
      <c r="B26" s="173" t="s">
        <v>38</v>
      </c>
      <c r="C26" s="174" t="s">
        <v>11</v>
      </c>
      <c r="D26" s="175">
        <v>10500</v>
      </c>
      <c r="E26" s="176">
        <v>31</v>
      </c>
      <c r="F26" s="175">
        <v>10531</v>
      </c>
    </row>
    <row r="27" spans="1:6" s="159" customFormat="1">
      <c r="A27" s="173"/>
      <c r="B27" s="177" t="s">
        <v>39</v>
      </c>
      <c r="C27" s="178" t="s">
        <v>16</v>
      </c>
      <c r="D27" s="179">
        <v>3600</v>
      </c>
      <c r="E27" s="180">
        <v>0</v>
      </c>
      <c r="F27" s="179">
        <v>3600</v>
      </c>
    </row>
    <row r="28" spans="1:6" s="159" customFormat="1" ht="25.5">
      <c r="A28" s="173"/>
      <c r="B28" s="177" t="s">
        <v>40</v>
      </c>
      <c r="C28" s="178" t="s">
        <v>41</v>
      </c>
      <c r="D28" s="179">
        <v>1500</v>
      </c>
      <c r="E28" s="180">
        <v>31</v>
      </c>
      <c r="F28" s="179">
        <v>1531</v>
      </c>
    </row>
    <row r="29" spans="1:6" s="159" customFormat="1">
      <c r="A29" s="173"/>
      <c r="B29" s="177" t="s">
        <v>73</v>
      </c>
      <c r="C29" s="178" t="s">
        <v>88</v>
      </c>
      <c r="D29" s="179">
        <v>5400</v>
      </c>
      <c r="E29" s="180">
        <v>0</v>
      </c>
      <c r="F29" s="179">
        <v>5400</v>
      </c>
    </row>
    <row r="30" spans="1:6" s="159" customFormat="1">
      <c r="A30" s="161" t="s">
        <v>321</v>
      </c>
      <c r="B30" s="161" t="s">
        <v>335</v>
      </c>
      <c r="C30" s="162" t="s">
        <v>336</v>
      </c>
      <c r="D30" s="163">
        <v>2000</v>
      </c>
      <c r="E30" s="164">
        <v>0</v>
      </c>
      <c r="F30" s="163">
        <v>2000</v>
      </c>
    </row>
    <row r="31" spans="1:6" s="159" customFormat="1">
      <c r="A31" s="173"/>
      <c r="B31" s="173" t="s">
        <v>38</v>
      </c>
      <c r="C31" s="174" t="s">
        <v>11</v>
      </c>
      <c r="D31" s="175">
        <v>2000</v>
      </c>
      <c r="E31" s="176">
        <v>0</v>
      </c>
      <c r="F31" s="175">
        <v>2000</v>
      </c>
    </row>
    <row r="32" spans="1:6" s="159" customFormat="1">
      <c r="A32" s="173"/>
      <c r="B32" s="177" t="s">
        <v>39</v>
      </c>
      <c r="C32" s="178" t="s">
        <v>16</v>
      </c>
      <c r="D32" s="179">
        <v>2000</v>
      </c>
      <c r="E32" s="180">
        <v>0</v>
      </c>
      <c r="F32" s="179">
        <v>2000</v>
      </c>
    </row>
    <row r="33" spans="1:6" s="159" customFormat="1">
      <c r="A33" s="169" t="s">
        <v>325</v>
      </c>
      <c r="B33" s="169" t="s">
        <v>350</v>
      </c>
      <c r="C33" s="170" t="s">
        <v>351</v>
      </c>
      <c r="D33" s="171">
        <v>3964600</v>
      </c>
      <c r="E33" s="172">
        <v>1680</v>
      </c>
      <c r="F33" s="171">
        <v>3966280</v>
      </c>
    </row>
    <row r="34" spans="1:6" s="159" customFormat="1">
      <c r="A34" s="161" t="s">
        <v>321</v>
      </c>
      <c r="B34" s="161" t="s">
        <v>329</v>
      </c>
      <c r="C34" s="162" t="s">
        <v>330</v>
      </c>
      <c r="D34" s="163">
        <v>3964600</v>
      </c>
      <c r="E34" s="164">
        <v>1680</v>
      </c>
      <c r="F34" s="163">
        <v>3966280</v>
      </c>
    </row>
    <row r="35" spans="1:6" s="159" customFormat="1">
      <c r="A35" s="173"/>
      <c r="B35" s="173" t="s">
        <v>38</v>
      </c>
      <c r="C35" s="174" t="s">
        <v>11</v>
      </c>
      <c r="D35" s="175">
        <v>3964600</v>
      </c>
      <c r="E35" s="176">
        <v>1680</v>
      </c>
      <c r="F35" s="175">
        <v>3966280</v>
      </c>
    </row>
    <row r="36" spans="1:6" s="159" customFormat="1">
      <c r="A36" s="173"/>
      <c r="B36" s="177" t="s">
        <v>44</v>
      </c>
      <c r="C36" s="178" t="s">
        <v>12</v>
      </c>
      <c r="D36" s="179">
        <v>3860600</v>
      </c>
      <c r="E36" s="180">
        <v>1680</v>
      </c>
      <c r="F36" s="179">
        <v>3862280</v>
      </c>
    </row>
    <row r="37" spans="1:6" s="159" customFormat="1">
      <c r="A37" s="173"/>
      <c r="B37" s="177" t="s">
        <v>39</v>
      </c>
      <c r="C37" s="178" t="s">
        <v>16</v>
      </c>
      <c r="D37" s="179">
        <v>104000</v>
      </c>
      <c r="E37" s="180">
        <v>0</v>
      </c>
      <c r="F37" s="179">
        <v>104000</v>
      </c>
    </row>
    <row r="38" spans="1:6" s="159" customFormat="1">
      <c r="A38" s="169" t="s">
        <v>325</v>
      </c>
      <c r="B38" s="169" t="s">
        <v>352</v>
      </c>
      <c r="C38" s="170" t="s">
        <v>353</v>
      </c>
      <c r="D38" s="171">
        <v>36930</v>
      </c>
      <c r="E38" s="172">
        <v>55000</v>
      </c>
      <c r="F38" s="171">
        <v>91930</v>
      </c>
    </row>
    <row r="39" spans="1:6" s="159" customFormat="1">
      <c r="A39" s="161" t="s">
        <v>321</v>
      </c>
      <c r="B39" s="161" t="s">
        <v>322</v>
      </c>
      <c r="C39" s="162" t="s">
        <v>323</v>
      </c>
      <c r="D39" s="163">
        <v>31930</v>
      </c>
      <c r="E39" s="164">
        <v>57000</v>
      </c>
      <c r="F39" s="163">
        <v>88930</v>
      </c>
    </row>
    <row r="40" spans="1:6" s="159" customFormat="1">
      <c r="A40" s="173"/>
      <c r="B40" s="173" t="s">
        <v>45</v>
      </c>
      <c r="C40" s="174" t="s">
        <v>13</v>
      </c>
      <c r="D40" s="175">
        <v>31930</v>
      </c>
      <c r="E40" s="176">
        <v>57000</v>
      </c>
      <c r="F40" s="175">
        <v>88930</v>
      </c>
    </row>
    <row r="41" spans="1:6" s="159" customFormat="1">
      <c r="A41" s="173"/>
      <c r="B41" s="177" t="s">
        <v>46</v>
      </c>
      <c r="C41" s="178" t="s">
        <v>47</v>
      </c>
      <c r="D41" s="179">
        <v>930</v>
      </c>
      <c r="E41" s="180">
        <v>0</v>
      </c>
      <c r="F41" s="179">
        <v>930</v>
      </c>
    </row>
    <row r="42" spans="1:6" s="159" customFormat="1">
      <c r="A42" s="173"/>
      <c r="B42" s="177" t="s">
        <v>48</v>
      </c>
      <c r="C42" s="178" t="s">
        <v>19</v>
      </c>
      <c r="D42" s="179">
        <v>31000</v>
      </c>
      <c r="E42" s="180">
        <v>57000</v>
      </c>
      <c r="F42" s="179">
        <v>88000</v>
      </c>
    </row>
    <row r="43" spans="1:6" s="159" customFormat="1">
      <c r="A43" s="161" t="s">
        <v>321</v>
      </c>
      <c r="B43" s="161" t="s">
        <v>329</v>
      </c>
      <c r="C43" s="162" t="s">
        <v>330</v>
      </c>
      <c r="D43" s="163">
        <v>2000</v>
      </c>
      <c r="E43" s="164">
        <v>0</v>
      </c>
      <c r="F43" s="163">
        <v>2000</v>
      </c>
    </row>
    <row r="44" spans="1:6" s="159" customFormat="1">
      <c r="A44" s="173"/>
      <c r="B44" s="173" t="s">
        <v>45</v>
      </c>
      <c r="C44" s="174" t="s">
        <v>13</v>
      </c>
      <c r="D44" s="175">
        <v>2000</v>
      </c>
      <c r="E44" s="176">
        <v>0</v>
      </c>
      <c r="F44" s="175">
        <v>2000</v>
      </c>
    </row>
    <row r="45" spans="1:6" s="159" customFormat="1">
      <c r="A45" s="173"/>
      <c r="B45" s="177" t="s">
        <v>48</v>
      </c>
      <c r="C45" s="178" t="s">
        <v>19</v>
      </c>
      <c r="D45" s="179">
        <v>2000</v>
      </c>
      <c r="E45" s="180">
        <v>0</v>
      </c>
      <c r="F45" s="179">
        <v>2000</v>
      </c>
    </row>
    <row r="46" spans="1:6" s="159" customFormat="1">
      <c r="A46" s="161" t="s">
        <v>321</v>
      </c>
      <c r="B46" s="161" t="s">
        <v>331</v>
      </c>
      <c r="C46" s="162" t="s">
        <v>332</v>
      </c>
      <c r="D46" s="163">
        <v>2000</v>
      </c>
      <c r="E46" s="164">
        <v>-2000</v>
      </c>
      <c r="F46" s="163">
        <v>0</v>
      </c>
    </row>
    <row r="47" spans="1:6" s="159" customFormat="1">
      <c r="A47" s="173"/>
      <c r="B47" s="173" t="s">
        <v>45</v>
      </c>
      <c r="C47" s="174" t="s">
        <v>13</v>
      </c>
      <c r="D47" s="175">
        <v>2000</v>
      </c>
      <c r="E47" s="176">
        <v>-2000</v>
      </c>
      <c r="F47" s="175">
        <v>0</v>
      </c>
    </row>
    <row r="48" spans="1:6" s="159" customFormat="1">
      <c r="A48" s="173"/>
      <c r="B48" s="177" t="s">
        <v>48</v>
      </c>
      <c r="C48" s="178" t="s">
        <v>19</v>
      </c>
      <c r="D48" s="179">
        <v>2000</v>
      </c>
      <c r="E48" s="180">
        <v>-2000</v>
      </c>
      <c r="F48" s="179">
        <v>0</v>
      </c>
    </row>
    <row r="49" spans="1:6" s="159" customFormat="1">
      <c r="A49" s="161" t="s">
        <v>321</v>
      </c>
      <c r="B49" s="161" t="s">
        <v>333</v>
      </c>
      <c r="C49" s="162" t="s">
        <v>334</v>
      </c>
      <c r="D49" s="163">
        <v>1000</v>
      </c>
      <c r="E49" s="164">
        <v>0</v>
      </c>
      <c r="F49" s="163">
        <v>1000</v>
      </c>
    </row>
    <row r="50" spans="1:6" s="159" customFormat="1">
      <c r="A50" s="173"/>
      <c r="B50" s="173" t="s">
        <v>45</v>
      </c>
      <c r="C50" s="174" t="s">
        <v>13</v>
      </c>
      <c r="D50" s="175">
        <v>1000</v>
      </c>
      <c r="E50" s="176">
        <v>0</v>
      </c>
      <c r="F50" s="175">
        <v>1000</v>
      </c>
    </row>
    <row r="51" spans="1:6" s="159" customFormat="1">
      <c r="A51" s="173"/>
      <c r="B51" s="177" t="s">
        <v>48</v>
      </c>
      <c r="C51" s="178" t="s">
        <v>19</v>
      </c>
      <c r="D51" s="179">
        <v>1000</v>
      </c>
      <c r="E51" s="180">
        <v>0</v>
      </c>
      <c r="F51" s="179">
        <v>1000</v>
      </c>
    </row>
    <row r="52" spans="1:6" s="159" customFormat="1">
      <c r="A52" s="169" t="s">
        <v>325</v>
      </c>
      <c r="B52" s="169" t="s">
        <v>354</v>
      </c>
      <c r="C52" s="170" t="s">
        <v>355</v>
      </c>
      <c r="D52" s="171">
        <v>103300</v>
      </c>
      <c r="E52" s="172">
        <v>324</v>
      </c>
      <c r="F52" s="171">
        <v>103624</v>
      </c>
    </row>
    <row r="53" spans="1:6" s="159" customFormat="1">
      <c r="A53" s="161" t="s">
        <v>321</v>
      </c>
      <c r="B53" s="161" t="s">
        <v>322</v>
      </c>
      <c r="C53" s="162" t="s">
        <v>323</v>
      </c>
      <c r="D53" s="163">
        <v>5500</v>
      </c>
      <c r="E53" s="164">
        <v>0</v>
      </c>
      <c r="F53" s="163">
        <v>5500</v>
      </c>
    </row>
    <row r="54" spans="1:6" s="159" customFormat="1">
      <c r="A54" s="173"/>
      <c r="B54" s="173" t="s">
        <v>45</v>
      </c>
      <c r="C54" s="174" t="s">
        <v>13</v>
      </c>
      <c r="D54" s="175">
        <v>5500</v>
      </c>
      <c r="E54" s="176">
        <v>0</v>
      </c>
      <c r="F54" s="175">
        <v>5500</v>
      </c>
    </row>
    <row r="55" spans="1:6" s="159" customFormat="1">
      <c r="A55" s="173"/>
      <c r="B55" s="177" t="s">
        <v>48</v>
      </c>
      <c r="C55" s="178" t="s">
        <v>19</v>
      </c>
      <c r="D55" s="179">
        <v>5500</v>
      </c>
      <c r="E55" s="180">
        <v>0</v>
      </c>
      <c r="F55" s="179">
        <v>5500</v>
      </c>
    </row>
    <row r="56" spans="1:6" s="159" customFormat="1">
      <c r="A56" s="161" t="s">
        <v>321</v>
      </c>
      <c r="B56" s="161" t="s">
        <v>326</v>
      </c>
      <c r="C56" s="162" t="s">
        <v>327</v>
      </c>
      <c r="D56" s="163">
        <v>800</v>
      </c>
      <c r="E56" s="164">
        <v>0</v>
      </c>
      <c r="F56" s="163">
        <v>800</v>
      </c>
    </row>
    <row r="57" spans="1:6" s="159" customFormat="1">
      <c r="A57" s="173"/>
      <c r="B57" s="173" t="s">
        <v>45</v>
      </c>
      <c r="C57" s="174" t="s">
        <v>13</v>
      </c>
      <c r="D57" s="175">
        <v>800</v>
      </c>
      <c r="E57" s="176">
        <v>0</v>
      </c>
      <c r="F57" s="175">
        <v>800</v>
      </c>
    </row>
    <row r="58" spans="1:6" s="159" customFormat="1">
      <c r="A58" s="173"/>
      <c r="B58" s="177" t="s">
        <v>48</v>
      </c>
      <c r="C58" s="178" t="s">
        <v>19</v>
      </c>
      <c r="D58" s="179">
        <v>800</v>
      </c>
      <c r="E58" s="180">
        <v>0</v>
      </c>
      <c r="F58" s="179">
        <v>800</v>
      </c>
    </row>
    <row r="59" spans="1:6" s="159" customFormat="1">
      <c r="A59" s="161" t="s">
        <v>321</v>
      </c>
      <c r="B59" s="161" t="s">
        <v>329</v>
      </c>
      <c r="C59" s="162" t="s">
        <v>330</v>
      </c>
      <c r="D59" s="163">
        <v>97000</v>
      </c>
      <c r="E59" s="164">
        <v>324</v>
      </c>
      <c r="F59" s="163">
        <v>97324</v>
      </c>
    </row>
    <row r="60" spans="1:6" s="159" customFormat="1">
      <c r="A60" s="173"/>
      <c r="B60" s="173" t="s">
        <v>38</v>
      </c>
      <c r="C60" s="174" t="s">
        <v>11</v>
      </c>
      <c r="D60" s="175">
        <v>80000</v>
      </c>
      <c r="E60" s="176">
        <v>324</v>
      </c>
      <c r="F60" s="175">
        <v>80324</v>
      </c>
    </row>
    <row r="61" spans="1:6" s="159" customFormat="1" ht="25.5">
      <c r="A61" s="173"/>
      <c r="B61" s="177" t="s">
        <v>40</v>
      </c>
      <c r="C61" s="178" t="s">
        <v>41</v>
      </c>
      <c r="D61" s="179">
        <v>80000</v>
      </c>
      <c r="E61" s="180">
        <v>324</v>
      </c>
      <c r="F61" s="179">
        <v>80324</v>
      </c>
    </row>
    <row r="62" spans="1:6" s="159" customFormat="1">
      <c r="A62" s="173"/>
      <c r="B62" s="173" t="s">
        <v>45</v>
      </c>
      <c r="C62" s="174" t="s">
        <v>13</v>
      </c>
      <c r="D62" s="175">
        <v>17000</v>
      </c>
      <c r="E62" s="176">
        <v>0</v>
      </c>
      <c r="F62" s="175">
        <v>17000</v>
      </c>
    </row>
    <row r="63" spans="1:6" s="159" customFormat="1">
      <c r="A63" s="173"/>
      <c r="B63" s="177" t="s">
        <v>48</v>
      </c>
      <c r="C63" s="178" t="s">
        <v>19</v>
      </c>
      <c r="D63" s="179">
        <v>17000</v>
      </c>
      <c r="E63" s="180">
        <v>0</v>
      </c>
      <c r="F63" s="179">
        <v>17000</v>
      </c>
    </row>
    <row r="64" spans="1:6" s="159" customFormat="1">
      <c r="A64" s="169" t="s">
        <v>325</v>
      </c>
      <c r="B64" s="169" t="s">
        <v>356</v>
      </c>
      <c r="C64" s="170" t="s">
        <v>357</v>
      </c>
      <c r="D64" s="171">
        <v>1019000</v>
      </c>
      <c r="E64" s="172">
        <v>46850</v>
      </c>
      <c r="F64" s="171">
        <v>1065850</v>
      </c>
    </row>
    <row r="65" spans="1:6" s="159" customFormat="1">
      <c r="A65" s="161" t="s">
        <v>321</v>
      </c>
      <c r="B65" s="161" t="s">
        <v>322</v>
      </c>
      <c r="C65" s="162" t="s">
        <v>323</v>
      </c>
      <c r="D65" s="163">
        <v>569000</v>
      </c>
      <c r="E65" s="164">
        <v>34650</v>
      </c>
      <c r="F65" s="163">
        <v>603650</v>
      </c>
    </row>
    <row r="66" spans="1:6" s="159" customFormat="1">
      <c r="A66" s="173"/>
      <c r="B66" s="173" t="s">
        <v>38</v>
      </c>
      <c r="C66" s="174" t="s">
        <v>11</v>
      </c>
      <c r="D66" s="175">
        <v>569000</v>
      </c>
      <c r="E66" s="176">
        <v>34650</v>
      </c>
      <c r="F66" s="175">
        <v>603650</v>
      </c>
    </row>
    <row r="67" spans="1:6" s="159" customFormat="1">
      <c r="A67" s="173"/>
      <c r="B67" s="177" t="s">
        <v>44</v>
      </c>
      <c r="C67" s="178" t="s">
        <v>12</v>
      </c>
      <c r="D67" s="179">
        <v>465000</v>
      </c>
      <c r="E67" s="180">
        <v>33850</v>
      </c>
      <c r="F67" s="179">
        <v>498850</v>
      </c>
    </row>
    <row r="68" spans="1:6" s="159" customFormat="1">
      <c r="A68" s="173"/>
      <c r="B68" s="177" t="s">
        <v>39</v>
      </c>
      <c r="C68" s="178" t="s">
        <v>16</v>
      </c>
      <c r="D68" s="179">
        <v>104000</v>
      </c>
      <c r="E68" s="180">
        <v>800</v>
      </c>
      <c r="F68" s="179">
        <v>104800</v>
      </c>
    </row>
    <row r="69" spans="1:6" s="159" customFormat="1">
      <c r="A69" s="161" t="s">
        <v>321</v>
      </c>
      <c r="B69" s="161" t="s">
        <v>326</v>
      </c>
      <c r="C69" s="162" t="s">
        <v>327</v>
      </c>
      <c r="D69" s="163">
        <v>150000</v>
      </c>
      <c r="E69" s="164">
        <v>12200</v>
      </c>
      <c r="F69" s="163">
        <v>162200</v>
      </c>
    </row>
    <row r="70" spans="1:6" s="159" customFormat="1">
      <c r="A70" s="173"/>
      <c r="B70" s="173" t="s">
        <v>38</v>
      </c>
      <c r="C70" s="174" t="s">
        <v>11</v>
      </c>
      <c r="D70" s="175">
        <v>150000</v>
      </c>
      <c r="E70" s="176">
        <v>12200</v>
      </c>
      <c r="F70" s="175">
        <v>162200</v>
      </c>
    </row>
    <row r="71" spans="1:6" s="159" customFormat="1">
      <c r="A71" s="173"/>
      <c r="B71" s="177" t="s">
        <v>39</v>
      </c>
      <c r="C71" s="178" t="s">
        <v>16</v>
      </c>
      <c r="D71" s="179">
        <v>150000</v>
      </c>
      <c r="E71" s="180">
        <v>12200</v>
      </c>
      <c r="F71" s="179">
        <v>162200</v>
      </c>
    </row>
    <row r="72" spans="1:6" s="159" customFormat="1">
      <c r="A72" s="161" t="s">
        <v>321</v>
      </c>
      <c r="B72" s="161" t="s">
        <v>329</v>
      </c>
      <c r="C72" s="162" t="s">
        <v>330</v>
      </c>
      <c r="D72" s="163">
        <v>300000</v>
      </c>
      <c r="E72" s="164">
        <v>0</v>
      </c>
      <c r="F72" s="163">
        <v>300000</v>
      </c>
    </row>
    <row r="73" spans="1:6" s="159" customFormat="1">
      <c r="A73" s="173"/>
      <c r="B73" s="173" t="s">
        <v>38</v>
      </c>
      <c r="C73" s="174" t="s">
        <v>11</v>
      </c>
      <c r="D73" s="175">
        <v>300000</v>
      </c>
      <c r="E73" s="176">
        <v>0</v>
      </c>
      <c r="F73" s="175">
        <v>300000</v>
      </c>
    </row>
    <row r="74" spans="1:6" s="159" customFormat="1">
      <c r="A74" s="173"/>
      <c r="B74" s="177" t="s">
        <v>39</v>
      </c>
      <c r="C74" s="178" t="s">
        <v>16</v>
      </c>
      <c r="D74" s="179">
        <v>300000</v>
      </c>
      <c r="E74" s="180">
        <v>0</v>
      </c>
      <c r="F74" s="179">
        <v>300000</v>
      </c>
    </row>
    <row r="75" spans="1:6" s="159" customFormat="1">
      <c r="A75" s="169" t="s">
        <v>325</v>
      </c>
      <c r="B75" s="169" t="s">
        <v>358</v>
      </c>
      <c r="C75" s="170" t="s">
        <v>359</v>
      </c>
      <c r="D75" s="171">
        <v>93000</v>
      </c>
      <c r="E75" s="172">
        <v>-17438</v>
      </c>
      <c r="F75" s="171">
        <v>75562</v>
      </c>
    </row>
    <row r="76" spans="1:6" s="159" customFormat="1">
      <c r="A76" s="161" t="s">
        <v>321</v>
      </c>
      <c r="B76" s="161" t="s">
        <v>322</v>
      </c>
      <c r="C76" s="162" t="s">
        <v>323</v>
      </c>
      <c r="D76" s="163">
        <v>26500</v>
      </c>
      <c r="E76" s="164">
        <v>0</v>
      </c>
      <c r="F76" s="163">
        <v>26500</v>
      </c>
    </row>
    <row r="77" spans="1:6" s="159" customFormat="1">
      <c r="A77" s="173"/>
      <c r="B77" s="173" t="s">
        <v>38</v>
      </c>
      <c r="C77" s="174" t="s">
        <v>11</v>
      </c>
      <c r="D77" s="175">
        <v>26500</v>
      </c>
      <c r="E77" s="176">
        <v>0</v>
      </c>
      <c r="F77" s="175">
        <v>26500</v>
      </c>
    </row>
    <row r="78" spans="1:6" s="159" customFormat="1">
      <c r="A78" s="173"/>
      <c r="B78" s="177" t="s">
        <v>44</v>
      </c>
      <c r="C78" s="178" t="s">
        <v>12</v>
      </c>
      <c r="D78" s="179">
        <v>11500</v>
      </c>
      <c r="E78" s="180">
        <v>0</v>
      </c>
      <c r="F78" s="179">
        <v>11500</v>
      </c>
    </row>
    <row r="79" spans="1:6" s="159" customFormat="1">
      <c r="A79" s="173"/>
      <c r="B79" s="177" t="s">
        <v>39</v>
      </c>
      <c r="C79" s="178" t="s">
        <v>16</v>
      </c>
      <c r="D79" s="179">
        <v>8000</v>
      </c>
      <c r="E79" s="180">
        <v>0</v>
      </c>
      <c r="F79" s="179">
        <v>8000</v>
      </c>
    </row>
    <row r="80" spans="1:6" s="159" customFormat="1" ht="25.5">
      <c r="A80" s="173"/>
      <c r="B80" s="177" t="s">
        <v>40</v>
      </c>
      <c r="C80" s="178" t="s">
        <v>41</v>
      </c>
      <c r="D80" s="179">
        <v>7000</v>
      </c>
      <c r="E80" s="180">
        <v>0</v>
      </c>
      <c r="F80" s="179">
        <v>7000</v>
      </c>
    </row>
    <row r="81" spans="1:6" s="159" customFormat="1">
      <c r="A81" s="161" t="s">
        <v>321</v>
      </c>
      <c r="B81" s="161" t="s">
        <v>326</v>
      </c>
      <c r="C81" s="162" t="s">
        <v>327</v>
      </c>
      <c r="D81" s="163">
        <v>7000</v>
      </c>
      <c r="E81" s="164">
        <v>0</v>
      </c>
      <c r="F81" s="163">
        <v>7000</v>
      </c>
    </row>
    <row r="82" spans="1:6" s="159" customFormat="1">
      <c r="A82" s="173"/>
      <c r="B82" s="173" t="s">
        <v>38</v>
      </c>
      <c r="C82" s="174" t="s">
        <v>11</v>
      </c>
      <c r="D82" s="175">
        <v>7000</v>
      </c>
      <c r="E82" s="176">
        <v>0</v>
      </c>
      <c r="F82" s="175">
        <v>7000</v>
      </c>
    </row>
    <row r="83" spans="1:6" s="159" customFormat="1">
      <c r="A83" s="173"/>
      <c r="B83" s="177" t="s">
        <v>39</v>
      </c>
      <c r="C83" s="178" t="s">
        <v>16</v>
      </c>
      <c r="D83" s="179">
        <v>7000</v>
      </c>
      <c r="E83" s="180">
        <v>0</v>
      </c>
      <c r="F83" s="179">
        <v>7000</v>
      </c>
    </row>
    <row r="84" spans="1:6" s="159" customFormat="1">
      <c r="A84" s="161" t="s">
        <v>321</v>
      </c>
      <c r="B84" s="161" t="s">
        <v>329</v>
      </c>
      <c r="C84" s="162" t="s">
        <v>330</v>
      </c>
      <c r="D84" s="163">
        <v>9600</v>
      </c>
      <c r="E84" s="164">
        <v>-517</v>
      </c>
      <c r="F84" s="163">
        <v>9083</v>
      </c>
    </row>
    <row r="85" spans="1:6" s="159" customFormat="1">
      <c r="A85" s="173"/>
      <c r="B85" s="173" t="s">
        <v>38</v>
      </c>
      <c r="C85" s="174" t="s">
        <v>11</v>
      </c>
      <c r="D85" s="175">
        <v>9600</v>
      </c>
      <c r="E85" s="176">
        <v>-517</v>
      </c>
      <c r="F85" s="175">
        <v>9083</v>
      </c>
    </row>
    <row r="86" spans="1:6" s="159" customFormat="1">
      <c r="A86" s="173"/>
      <c r="B86" s="177" t="s">
        <v>44</v>
      </c>
      <c r="C86" s="178" t="s">
        <v>12</v>
      </c>
      <c r="D86" s="179">
        <v>300</v>
      </c>
      <c r="E86" s="180">
        <v>0</v>
      </c>
      <c r="F86" s="179">
        <v>300</v>
      </c>
    </row>
    <row r="87" spans="1:6" s="159" customFormat="1">
      <c r="A87" s="173"/>
      <c r="B87" s="177" t="s">
        <v>39</v>
      </c>
      <c r="C87" s="178" t="s">
        <v>16</v>
      </c>
      <c r="D87" s="179">
        <v>9300</v>
      </c>
      <c r="E87" s="180">
        <v>-517</v>
      </c>
      <c r="F87" s="179">
        <v>8783</v>
      </c>
    </row>
    <row r="88" spans="1:6" s="159" customFormat="1">
      <c r="A88" s="161" t="s">
        <v>321</v>
      </c>
      <c r="B88" s="161" t="s">
        <v>331</v>
      </c>
      <c r="C88" s="162" t="s">
        <v>332</v>
      </c>
      <c r="D88" s="163">
        <v>10900</v>
      </c>
      <c r="E88" s="164">
        <v>79</v>
      </c>
      <c r="F88" s="163">
        <v>10979</v>
      </c>
    </row>
    <row r="89" spans="1:6" s="159" customFormat="1">
      <c r="A89" s="173"/>
      <c r="B89" s="173" t="s">
        <v>38</v>
      </c>
      <c r="C89" s="174" t="s">
        <v>11</v>
      </c>
      <c r="D89" s="175">
        <v>10900</v>
      </c>
      <c r="E89" s="176">
        <v>79</v>
      </c>
      <c r="F89" s="175">
        <v>10979</v>
      </c>
    </row>
    <row r="90" spans="1:6" s="159" customFormat="1">
      <c r="A90" s="173"/>
      <c r="B90" s="177" t="s">
        <v>39</v>
      </c>
      <c r="C90" s="178" t="s">
        <v>16</v>
      </c>
      <c r="D90" s="179">
        <v>9100</v>
      </c>
      <c r="E90" s="180">
        <v>79</v>
      </c>
      <c r="F90" s="179">
        <v>9179</v>
      </c>
    </row>
    <row r="91" spans="1:6" s="159" customFormat="1">
      <c r="A91" s="173"/>
      <c r="B91" s="177" t="s">
        <v>49</v>
      </c>
      <c r="C91" s="178" t="s">
        <v>50</v>
      </c>
      <c r="D91" s="179">
        <v>1200</v>
      </c>
      <c r="E91" s="180">
        <v>0</v>
      </c>
      <c r="F91" s="179">
        <v>1200</v>
      </c>
    </row>
    <row r="92" spans="1:6" s="159" customFormat="1" ht="25.5">
      <c r="A92" s="173"/>
      <c r="B92" s="177" t="s">
        <v>40</v>
      </c>
      <c r="C92" s="178" t="s">
        <v>41</v>
      </c>
      <c r="D92" s="179">
        <v>600</v>
      </c>
      <c r="E92" s="180">
        <v>0</v>
      </c>
      <c r="F92" s="179">
        <v>600</v>
      </c>
    </row>
    <row r="93" spans="1:6" s="159" customFormat="1">
      <c r="A93" s="161" t="s">
        <v>321</v>
      </c>
      <c r="B93" s="161" t="s">
        <v>333</v>
      </c>
      <c r="C93" s="162" t="s">
        <v>334</v>
      </c>
      <c r="D93" s="163">
        <v>39000</v>
      </c>
      <c r="E93" s="164">
        <v>-17000</v>
      </c>
      <c r="F93" s="163">
        <v>22000</v>
      </c>
    </row>
    <row r="94" spans="1:6" s="159" customFormat="1">
      <c r="A94" s="173"/>
      <c r="B94" s="173" t="s">
        <v>38</v>
      </c>
      <c r="C94" s="174" t="s">
        <v>11</v>
      </c>
      <c r="D94" s="175">
        <v>39000</v>
      </c>
      <c r="E94" s="176">
        <v>-17000</v>
      </c>
      <c r="F94" s="175">
        <v>22000</v>
      </c>
    </row>
    <row r="95" spans="1:6" s="159" customFormat="1">
      <c r="A95" s="173"/>
      <c r="B95" s="177" t="s">
        <v>39</v>
      </c>
      <c r="C95" s="178" t="s">
        <v>16</v>
      </c>
      <c r="D95" s="179">
        <v>38400</v>
      </c>
      <c r="E95" s="180">
        <v>-17000</v>
      </c>
      <c r="F95" s="179">
        <v>21400</v>
      </c>
    </row>
    <row r="96" spans="1:6" s="159" customFormat="1" ht="25.5">
      <c r="A96" s="173"/>
      <c r="B96" s="177" t="s">
        <v>40</v>
      </c>
      <c r="C96" s="178" t="s">
        <v>41</v>
      </c>
      <c r="D96" s="179">
        <v>600</v>
      </c>
      <c r="E96" s="180">
        <v>0</v>
      </c>
      <c r="F96" s="179">
        <v>600</v>
      </c>
    </row>
    <row r="97" spans="1:6" s="159" customFormat="1">
      <c r="A97" s="169" t="s">
        <v>328</v>
      </c>
      <c r="B97" s="169" t="s">
        <v>360</v>
      </c>
      <c r="C97" s="170" t="s">
        <v>361</v>
      </c>
      <c r="D97" s="171">
        <v>30000</v>
      </c>
      <c r="E97" s="172">
        <v>0</v>
      </c>
      <c r="F97" s="171">
        <v>30000</v>
      </c>
    </row>
    <row r="98" spans="1:6" s="159" customFormat="1">
      <c r="A98" s="161" t="s">
        <v>321</v>
      </c>
      <c r="B98" s="161" t="s">
        <v>329</v>
      </c>
      <c r="C98" s="162" t="s">
        <v>330</v>
      </c>
      <c r="D98" s="163">
        <v>4500</v>
      </c>
      <c r="E98" s="164">
        <v>0</v>
      </c>
      <c r="F98" s="163">
        <v>4500</v>
      </c>
    </row>
    <row r="99" spans="1:6" s="159" customFormat="1">
      <c r="A99" s="173"/>
      <c r="B99" s="173" t="s">
        <v>38</v>
      </c>
      <c r="C99" s="174" t="s">
        <v>11</v>
      </c>
      <c r="D99" s="175">
        <v>4500</v>
      </c>
      <c r="E99" s="176">
        <v>0</v>
      </c>
      <c r="F99" s="175">
        <v>4500</v>
      </c>
    </row>
    <row r="100" spans="1:6" s="159" customFormat="1">
      <c r="A100" s="173"/>
      <c r="B100" s="177" t="s">
        <v>39</v>
      </c>
      <c r="C100" s="178" t="s">
        <v>16</v>
      </c>
      <c r="D100" s="179">
        <v>4500</v>
      </c>
      <c r="E100" s="180">
        <v>0</v>
      </c>
      <c r="F100" s="179">
        <v>4500</v>
      </c>
    </row>
    <row r="101" spans="1:6" s="159" customFormat="1">
      <c r="A101" s="161" t="s">
        <v>321</v>
      </c>
      <c r="B101" s="161" t="s">
        <v>340</v>
      </c>
      <c r="C101" s="162" t="s">
        <v>341</v>
      </c>
      <c r="D101" s="163">
        <v>25500</v>
      </c>
      <c r="E101" s="164">
        <v>0</v>
      </c>
      <c r="F101" s="163">
        <v>25500</v>
      </c>
    </row>
    <row r="102" spans="1:6" s="159" customFormat="1">
      <c r="A102" s="173"/>
      <c r="B102" s="173" t="s">
        <v>38</v>
      </c>
      <c r="C102" s="174" t="s">
        <v>11</v>
      </c>
      <c r="D102" s="175">
        <v>25500</v>
      </c>
      <c r="E102" s="176">
        <v>0</v>
      </c>
      <c r="F102" s="175">
        <v>25500</v>
      </c>
    </row>
    <row r="103" spans="1:6" s="159" customFormat="1">
      <c r="A103" s="173"/>
      <c r="B103" s="177" t="s">
        <v>39</v>
      </c>
      <c r="C103" s="178" t="s">
        <v>16</v>
      </c>
      <c r="D103" s="179">
        <v>25500</v>
      </c>
      <c r="E103" s="180">
        <v>0</v>
      </c>
      <c r="F103" s="179">
        <v>25500</v>
      </c>
    </row>
    <row r="104" spans="1:6" s="159" customFormat="1">
      <c r="A104" s="169" t="s">
        <v>328</v>
      </c>
      <c r="B104" s="169" t="s">
        <v>362</v>
      </c>
      <c r="C104" s="170" t="s">
        <v>363</v>
      </c>
      <c r="D104" s="171">
        <v>404100</v>
      </c>
      <c r="E104" s="172">
        <v>42900</v>
      </c>
      <c r="F104" s="171">
        <v>447000</v>
      </c>
    </row>
    <row r="105" spans="1:6" s="159" customFormat="1">
      <c r="A105" s="161" t="s">
        <v>321</v>
      </c>
      <c r="B105" s="161" t="s">
        <v>322</v>
      </c>
      <c r="C105" s="162" t="s">
        <v>323</v>
      </c>
      <c r="D105" s="163">
        <v>151100</v>
      </c>
      <c r="E105" s="164">
        <v>42900</v>
      </c>
      <c r="F105" s="163">
        <v>194000</v>
      </c>
    </row>
    <row r="106" spans="1:6" s="159" customFormat="1">
      <c r="A106" s="173"/>
      <c r="B106" s="173" t="s">
        <v>38</v>
      </c>
      <c r="C106" s="174" t="s">
        <v>11</v>
      </c>
      <c r="D106" s="175">
        <v>151100</v>
      </c>
      <c r="E106" s="176">
        <v>42900</v>
      </c>
      <c r="F106" s="175">
        <v>194000</v>
      </c>
    </row>
    <row r="107" spans="1:6" s="159" customFormat="1">
      <c r="A107" s="173"/>
      <c r="B107" s="177" t="s">
        <v>44</v>
      </c>
      <c r="C107" s="178" t="s">
        <v>12</v>
      </c>
      <c r="D107" s="179">
        <v>142000</v>
      </c>
      <c r="E107" s="180">
        <v>39900</v>
      </c>
      <c r="F107" s="179">
        <v>181900</v>
      </c>
    </row>
    <row r="108" spans="1:6" s="159" customFormat="1">
      <c r="A108" s="173"/>
      <c r="B108" s="177" t="s">
        <v>39</v>
      </c>
      <c r="C108" s="178" t="s">
        <v>16</v>
      </c>
      <c r="D108" s="179">
        <v>9100</v>
      </c>
      <c r="E108" s="180">
        <v>3000</v>
      </c>
      <c r="F108" s="179">
        <v>12100</v>
      </c>
    </row>
    <row r="109" spans="1:6" s="159" customFormat="1">
      <c r="A109" s="161" t="s">
        <v>321</v>
      </c>
      <c r="B109" s="161" t="s">
        <v>329</v>
      </c>
      <c r="C109" s="162" t="s">
        <v>330</v>
      </c>
      <c r="D109" s="163">
        <v>117000</v>
      </c>
      <c r="E109" s="164">
        <v>0</v>
      </c>
      <c r="F109" s="163">
        <v>117000</v>
      </c>
    </row>
    <row r="110" spans="1:6" s="159" customFormat="1">
      <c r="A110" s="173"/>
      <c r="B110" s="173" t="s">
        <v>38</v>
      </c>
      <c r="C110" s="174" t="s">
        <v>11</v>
      </c>
      <c r="D110" s="175">
        <v>117000</v>
      </c>
      <c r="E110" s="176">
        <v>0</v>
      </c>
      <c r="F110" s="175">
        <v>117000</v>
      </c>
    </row>
    <row r="111" spans="1:6" s="159" customFormat="1">
      <c r="A111" s="173"/>
      <c r="B111" s="177" t="s">
        <v>44</v>
      </c>
      <c r="C111" s="178" t="s">
        <v>12</v>
      </c>
      <c r="D111" s="179">
        <v>117000</v>
      </c>
      <c r="E111" s="180">
        <v>0</v>
      </c>
      <c r="F111" s="179">
        <v>117000</v>
      </c>
    </row>
    <row r="112" spans="1:6" s="159" customFormat="1">
      <c r="A112" s="161" t="s">
        <v>321</v>
      </c>
      <c r="B112" s="161" t="s">
        <v>342</v>
      </c>
      <c r="C112" s="162" t="s">
        <v>343</v>
      </c>
      <c r="D112" s="163">
        <v>136000</v>
      </c>
      <c r="E112" s="164">
        <v>0</v>
      </c>
      <c r="F112" s="163">
        <v>136000</v>
      </c>
    </row>
    <row r="113" spans="1:6" s="159" customFormat="1">
      <c r="A113" s="173"/>
      <c r="B113" s="173" t="s">
        <v>38</v>
      </c>
      <c r="C113" s="174" t="s">
        <v>11</v>
      </c>
      <c r="D113" s="175">
        <v>136000</v>
      </c>
      <c r="E113" s="176">
        <v>0</v>
      </c>
      <c r="F113" s="175">
        <v>136000</v>
      </c>
    </row>
    <row r="114" spans="1:6" s="159" customFormat="1">
      <c r="A114" s="173"/>
      <c r="B114" s="177" t="s">
        <v>44</v>
      </c>
      <c r="C114" s="178" t="s">
        <v>12</v>
      </c>
      <c r="D114" s="179">
        <v>132500</v>
      </c>
      <c r="E114" s="180">
        <v>0</v>
      </c>
      <c r="F114" s="179">
        <v>132500</v>
      </c>
    </row>
    <row r="115" spans="1:6" s="159" customFormat="1">
      <c r="A115" s="173"/>
      <c r="B115" s="177" t="s">
        <v>39</v>
      </c>
      <c r="C115" s="178" t="s">
        <v>16</v>
      </c>
      <c r="D115" s="179">
        <v>3500</v>
      </c>
      <c r="E115" s="180">
        <v>0</v>
      </c>
      <c r="F115" s="179">
        <v>3500</v>
      </c>
    </row>
  </sheetData>
  <mergeCells count="4">
    <mergeCell ref="A1:F1"/>
    <mergeCell ref="A2:F2"/>
    <mergeCell ref="A3:F3"/>
    <mergeCell ref="A4:C4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B4D9F-7DD8-4398-8F48-B58974340E85}">
  <sheetPr>
    <pageSetUpPr fitToPage="1"/>
  </sheetPr>
  <dimension ref="A1:G84"/>
  <sheetViews>
    <sheetView workbookViewId="0">
      <selection activeCell="G75" sqref="G75"/>
    </sheetView>
  </sheetViews>
  <sheetFormatPr defaultRowHeight="15"/>
  <cols>
    <col min="4" max="4" width="34.28515625" customWidth="1"/>
    <col min="5" max="5" width="18.85546875" customWidth="1"/>
    <col min="6" max="6" width="19.7109375" customWidth="1"/>
    <col min="7" max="7" width="20.140625" customWidth="1"/>
  </cols>
  <sheetData>
    <row r="1" spans="1:7">
      <c r="D1" t="s">
        <v>297</v>
      </c>
    </row>
    <row r="3" spans="1:7" ht="15.75">
      <c r="A3" s="80"/>
      <c r="D3" s="81" t="s">
        <v>164</v>
      </c>
    </row>
    <row r="4" spans="1:7" ht="15.75">
      <c r="A4" s="82"/>
      <c r="D4" s="83" t="s">
        <v>165</v>
      </c>
      <c r="E4" s="83"/>
      <c r="F4" s="83"/>
    </row>
    <row r="5" spans="1:7" ht="15.75">
      <c r="A5" s="80"/>
    </row>
    <row r="6" spans="1:7" ht="16.5" thickBot="1">
      <c r="A6" s="84" t="s">
        <v>99</v>
      </c>
    </row>
    <row r="7" spans="1:7" ht="16.5" thickBot="1">
      <c r="A7" s="230" t="s">
        <v>100</v>
      </c>
      <c r="B7" s="231"/>
      <c r="C7" s="231"/>
      <c r="D7" s="231"/>
      <c r="E7" s="231"/>
      <c r="F7" s="231"/>
      <c r="G7" s="232"/>
    </row>
    <row r="8" spans="1:7" ht="21" customHeight="1">
      <c r="A8" s="233" t="s">
        <v>101</v>
      </c>
      <c r="B8" s="234"/>
      <c r="C8" s="234"/>
      <c r="D8" s="234"/>
      <c r="E8" s="234"/>
      <c r="F8" s="234"/>
      <c r="G8" s="235"/>
    </row>
    <row r="9" spans="1:7" ht="20.25" customHeight="1">
      <c r="A9" s="227" t="s">
        <v>102</v>
      </c>
      <c r="B9" s="228"/>
      <c r="C9" s="228"/>
      <c r="D9" s="228"/>
      <c r="E9" s="228"/>
      <c r="F9" s="228"/>
      <c r="G9" s="229"/>
    </row>
    <row r="10" spans="1:7">
      <c r="A10" s="227" t="s">
        <v>103</v>
      </c>
      <c r="B10" s="228"/>
      <c r="C10" s="228"/>
      <c r="D10" s="228"/>
      <c r="E10" s="228"/>
      <c r="F10" s="228"/>
      <c r="G10" s="229"/>
    </row>
    <row r="11" spans="1:7" ht="0.75" customHeight="1">
      <c r="A11" s="236"/>
      <c r="B11" s="237"/>
      <c r="C11" s="237"/>
      <c r="D11" s="237"/>
      <c r="E11" s="237"/>
      <c r="F11" s="237"/>
      <c r="G11" s="238"/>
    </row>
    <row r="12" spans="1:7">
      <c r="A12" s="227" t="s">
        <v>104</v>
      </c>
      <c r="B12" s="228"/>
      <c r="C12" s="228"/>
      <c r="D12" s="228"/>
      <c r="E12" s="228"/>
      <c r="F12" s="228"/>
      <c r="G12" s="229"/>
    </row>
    <row r="13" spans="1:7" hidden="1">
      <c r="A13" s="236"/>
      <c r="B13" s="237"/>
      <c r="C13" s="237"/>
      <c r="D13" s="237"/>
      <c r="E13" s="237"/>
      <c r="F13" s="237"/>
      <c r="G13" s="238"/>
    </row>
    <row r="14" spans="1:7" ht="36.75" customHeight="1">
      <c r="A14" s="227" t="s">
        <v>105</v>
      </c>
      <c r="B14" s="228"/>
      <c r="C14" s="228"/>
      <c r="D14" s="228"/>
      <c r="E14" s="228"/>
      <c r="F14" s="228"/>
      <c r="G14" s="229"/>
    </row>
    <row r="15" spans="1:7" hidden="1">
      <c r="A15" s="236"/>
      <c r="B15" s="237"/>
      <c r="C15" s="237"/>
      <c r="D15" s="237"/>
      <c r="E15" s="237"/>
      <c r="F15" s="237"/>
      <c r="G15" s="238"/>
    </row>
    <row r="16" spans="1:7" ht="37.5" customHeight="1">
      <c r="A16" s="227" t="s">
        <v>106</v>
      </c>
      <c r="B16" s="228"/>
      <c r="C16" s="228"/>
      <c r="D16" s="228"/>
      <c r="E16" s="228"/>
      <c r="F16" s="228"/>
      <c r="G16" s="229"/>
    </row>
    <row r="17" spans="1:7" hidden="1">
      <c r="A17" s="236"/>
      <c r="B17" s="237"/>
      <c r="C17" s="237"/>
      <c r="D17" s="237"/>
      <c r="E17" s="237"/>
      <c r="F17" s="237"/>
      <c r="G17" s="238"/>
    </row>
    <row r="18" spans="1:7" ht="13.5" customHeight="1">
      <c r="A18" s="227" t="s">
        <v>107</v>
      </c>
      <c r="B18" s="228"/>
      <c r="C18" s="228"/>
      <c r="D18" s="228"/>
      <c r="E18" s="228"/>
      <c r="F18" s="228"/>
      <c r="G18" s="229"/>
    </row>
    <row r="19" spans="1:7" hidden="1">
      <c r="A19" s="236"/>
      <c r="B19" s="237"/>
      <c r="C19" s="237"/>
      <c r="D19" s="237"/>
      <c r="E19" s="237"/>
      <c r="F19" s="237"/>
      <c r="G19" s="238"/>
    </row>
    <row r="20" spans="1:7" ht="27.75" customHeight="1">
      <c r="A20" s="227" t="s">
        <v>108</v>
      </c>
      <c r="B20" s="228"/>
      <c r="C20" s="228"/>
      <c r="D20" s="228"/>
      <c r="E20" s="228"/>
      <c r="F20" s="228"/>
      <c r="G20" s="229"/>
    </row>
    <row r="21" spans="1:7" hidden="1">
      <c r="A21" s="236"/>
      <c r="B21" s="237"/>
      <c r="C21" s="237"/>
      <c r="D21" s="237"/>
      <c r="E21" s="237"/>
      <c r="F21" s="237"/>
      <c r="G21" s="238"/>
    </row>
    <row r="22" spans="1:7" ht="15.75" thickBot="1">
      <c r="A22" s="242" t="s">
        <v>109</v>
      </c>
      <c r="B22" s="243"/>
      <c r="C22" s="243"/>
      <c r="D22" s="243"/>
      <c r="E22" s="243"/>
      <c r="F22" s="243"/>
      <c r="G22" s="244"/>
    </row>
    <row r="23" spans="1:7" ht="25.5" customHeight="1">
      <c r="A23" s="245" t="s">
        <v>110</v>
      </c>
      <c r="B23" s="246"/>
      <c r="C23" s="246"/>
      <c r="D23" s="246"/>
      <c r="E23" s="246"/>
      <c r="F23" s="246"/>
      <c r="G23" s="247"/>
    </row>
    <row r="24" spans="1:7">
      <c r="A24" s="239" t="s">
        <v>111</v>
      </c>
      <c r="B24" s="240"/>
      <c r="C24" s="240"/>
      <c r="D24" s="240"/>
      <c r="E24" s="240"/>
      <c r="F24" s="240"/>
      <c r="G24" s="241"/>
    </row>
    <row r="25" spans="1:7" ht="0.75" customHeight="1">
      <c r="A25" s="248"/>
      <c r="B25" s="249"/>
      <c r="C25" s="249"/>
      <c r="D25" s="249"/>
      <c r="E25" s="249"/>
      <c r="F25" s="249"/>
      <c r="G25" s="250"/>
    </row>
    <row r="26" spans="1:7">
      <c r="A26" s="251" t="s">
        <v>112</v>
      </c>
      <c r="B26" s="252"/>
      <c r="C26" s="252"/>
      <c r="D26" s="252"/>
      <c r="E26" s="252"/>
      <c r="F26" s="252"/>
      <c r="G26" s="253"/>
    </row>
    <row r="27" spans="1:7" ht="25.5" customHeight="1" thickBot="1">
      <c r="A27" s="254" t="s">
        <v>113</v>
      </c>
      <c r="B27" s="255"/>
      <c r="C27" s="255"/>
      <c r="D27" s="255"/>
      <c r="E27" s="255"/>
      <c r="F27" s="255"/>
      <c r="G27" s="256"/>
    </row>
    <row r="28" spans="1:7" ht="25.5" customHeight="1" thickBot="1">
      <c r="A28" s="257" t="s">
        <v>114</v>
      </c>
      <c r="B28" s="258"/>
      <c r="C28" s="258"/>
      <c r="D28" s="258"/>
      <c r="E28" s="258"/>
      <c r="F28" s="258"/>
      <c r="G28" s="259"/>
    </row>
    <row r="29" spans="1:7" ht="15.75" thickBot="1">
      <c r="A29" s="260" t="s">
        <v>115</v>
      </c>
      <c r="B29" s="261"/>
      <c r="C29" s="261"/>
      <c r="D29" s="262"/>
      <c r="E29" s="266" t="s">
        <v>116</v>
      </c>
      <c r="F29" s="267"/>
      <c r="G29" s="268"/>
    </row>
    <row r="30" spans="1:7" ht="15.75" thickBot="1">
      <c r="A30" s="263"/>
      <c r="B30" s="264"/>
      <c r="C30" s="264"/>
      <c r="D30" s="265"/>
      <c r="E30" s="85" t="s">
        <v>242</v>
      </c>
      <c r="F30" s="85" t="s">
        <v>260</v>
      </c>
      <c r="G30" s="85" t="s">
        <v>240</v>
      </c>
    </row>
    <row r="31" spans="1:7" ht="99" customHeight="1">
      <c r="A31" s="233" t="s">
        <v>117</v>
      </c>
      <c r="B31" s="234"/>
      <c r="C31" s="234"/>
      <c r="D31" s="235"/>
      <c r="E31" s="269">
        <v>307201</v>
      </c>
      <c r="F31" s="269">
        <v>77530</v>
      </c>
      <c r="G31" s="269">
        <v>384731</v>
      </c>
    </row>
    <row r="32" spans="1:7" ht="60" customHeight="1">
      <c r="A32" s="272" t="s">
        <v>118</v>
      </c>
      <c r="B32" s="273"/>
      <c r="C32" s="273"/>
      <c r="D32" s="274"/>
      <c r="E32" s="270"/>
      <c r="F32" s="270"/>
      <c r="G32" s="270"/>
    </row>
    <row r="33" spans="1:7" ht="29.25" customHeight="1" thickBot="1">
      <c r="A33" s="275" t="s">
        <v>119</v>
      </c>
      <c r="B33" s="276"/>
      <c r="C33" s="276"/>
      <c r="D33" s="277"/>
      <c r="E33" s="271"/>
      <c r="F33" s="271"/>
      <c r="G33" s="271"/>
    </row>
    <row r="34" spans="1:7" ht="25.5" customHeight="1" thickBot="1">
      <c r="A34" s="257" t="s">
        <v>120</v>
      </c>
      <c r="B34" s="258"/>
      <c r="C34" s="258"/>
      <c r="D34" s="258"/>
      <c r="E34" s="258"/>
      <c r="F34" s="258"/>
      <c r="G34" s="259"/>
    </row>
    <row r="35" spans="1:7" ht="15.75" thickBot="1">
      <c r="A35" s="260" t="s">
        <v>115</v>
      </c>
      <c r="B35" s="261"/>
      <c r="C35" s="261"/>
      <c r="D35" s="262"/>
      <c r="E35" s="266" t="s">
        <v>116</v>
      </c>
      <c r="F35" s="267"/>
      <c r="G35" s="268"/>
    </row>
    <row r="36" spans="1:7" ht="15.75" thickBot="1">
      <c r="A36" s="263"/>
      <c r="B36" s="264"/>
      <c r="C36" s="264"/>
      <c r="D36" s="265"/>
      <c r="E36" s="85" t="s">
        <v>206</v>
      </c>
      <c r="F36" s="85" t="s">
        <v>260</v>
      </c>
      <c r="G36" s="85" t="s">
        <v>240</v>
      </c>
    </row>
    <row r="37" spans="1:7" ht="33.75" customHeight="1">
      <c r="A37" s="233" t="s">
        <v>121</v>
      </c>
      <c r="B37" s="234"/>
      <c r="C37" s="234"/>
      <c r="D37" s="235"/>
      <c r="E37" s="269">
        <v>3964600</v>
      </c>
      <c r="F37" s="269">
        <v>310177</v>
      </c>
      <c r="G37" s="269">
        <v>4274777</v>
      </c>
    </row>
    <row r="38" spans="1:7" ht="41.25" customHeight="1" thickBot="1">
      <c r="A38" s="275" t="s">
        <v>122</v>
      </c>
      <c r="B38" s="276"/>
      <c r="C38" s="276"/>
      <c r="D38" s="277"/>
      <c r="E38" s="271"/>
      <c r="F38" s="271"/>
      <c r="G38" s="271"/>
    </row>
    <row r="39" spans="1:7" ht="25.5" customHeight="1" thickBot="1">
      <c r="A39" s="257" t="s">
        <v>123</v>
      </c>
      <c r="B39" s="258"/>
      <c r="C39" s="258"/>
      <c r="D39" s="258"/>
      <c r="E39" s="258"/>
      <c r="F39" s="258"/>
      <c r="G39" s="259"/>
    </row>
    <row r="40" spans="1:7" ht="15.75" thickBot="1">
      <c r="A40" s="260" t="s">
        <v>115</v>
      </c>
      <c r="B40" s="261"/>
      <c r="C40" s="261"/>
      <c r="D40" s="262"/>
      <c r="E40" s="266" t="s">
        <v>116</v>
      </c>
      <c r="F40" s="267"/>
      <c r="G40" s="268"/>
    </row>
    <row r="41" spans="1:7" ht="15.75" thickBot="1">
      <c r="A41" s="263"/>
      <c r="B41" s="264"/>
      <c r="C41" s="264"/>
      <c r="D41" s="265"/>
      <c r="E41" s="85" t="s">
        <v>206</v>
      </c>
      <c r="F41" s="85" t="s">
        <v>260</v>
      </c>
      <c r="G41" s="85" t="s">
        <v>240</v>
      </c>
    </row>
    <row r="42" spans="1:7" ht="65.25" customHeight="1">
      <c r="A42" s="233" t="s">
        <v>124</v>
      </c>
      <c r="B42" s="234"/>
      <c r="C42" s="234"/>
      <c r="D42" s="235"/>
      <c r="E42" s="269">
        <v>36930</v>
      </c>
      <c r="F42" s="269">
        <v>55000</v>
      </c>
      <c r="G42" s="269">
        <v>91930</v>
      </c>
    </row>
    <row r="43" spans="1:7" ht="25.5" customHeight="1" thickBot="1">
      <c r="A43" s="275" t="s">
        <v>125</v>
      </c>
      <c r="B43" s="276"/>
      <c r="C43" s="276"/>
      <c r="D43" s="277"/>
      <c r="E43" s="271"/>
      <c r="F43" s="271"/>
      <c r="G43" s="271"/>
    </row>
    <row r="44" spans="1:7" ht="25.5" customHeight="1" thickBot="1">
      <c r="A44" s="257" t="s">
        <v>126</v>
      </c>
      <c r="B44" s="258"/>
      <c r="C44" s="258"/>
      <c r="D44" s="258"/>
      <c r="E44" s="258"/>
      <c r="F44" s="258"/>
      <c r="G44" s="259"/>
    </row>
    <row r="45" spans="1:7" ht="15.75" thickBot="1">
      <c r="A45" s="260" t="s">
        <v>115</v>
      </c>
      <c r="B45" s="261"/>
      <c r="C45" s="261"/>
      <c r="D45" s="262"/>
      <c r="E45" s="266" t="s">
        <v>116</v>
      </c>
      <c r="F45" s="267"/>
      <c r="G45" s="268"/>
    </row>
    <row r="46" spans="1:7" ht="15.75" thickBot="1">
      <c r="A46" s="263"/>
      <c r="B46" s="264"/>
      <c r="C46" s="264"/>
      <c r="D46" s="265"/>
      <c r="E46" s="85" t="s">
        <v>206</v>
      </c>
      <c r="F46" s="85" t="s">
        <v>260</v>
      </c>
      <c r="G46" s="85" t="s">
        <v>240</v>
      </c>
    </row>
    <row r="47" spans="1:7" ht="69" customHeight="1" thickBot="1">
      <c r="A47" s="278" t="s">
        <v>127</v>
      </c>
      <c r="B47" s="279"/>
      <c r="C47" s="279"/>
      <c r="D47" s="280"/>
      <c r="E47" s="86">
        <v>103300</v>
      </c>
      <c r="F47" s="86">
        <v>415</v>
      </c>
      <c r="G47" s="86">
        <v>103715</v>
      </c>
    </row>
    <row r="48" spans="1:7" ht="25.5" customHeight="1" thickBot="1">
      <c r="A48" s="257" t="s">
        <v>128</v>
      </c>
      <c r="B48" s="258"/>
      <c r="C48" s="258"/>
      <c r="D48" s="258"/>
      <c r="E48" s="258"/>
      <c r="F48" s="258"/>
      <c r="G48" s="259"/>
    </row>
    <row r="49" spans="1:7" ht="15.75" thickBot="1">
      <c r="A49" s="260" t="s">
        <v>115</v>
      </c>
      <c r="B49" s="261"/>
      <c r="C49" s="261"/>
      <c r="D49" s="262"/>
      <c r="E49" s="266" t="s">
        <v>116</v>
      </c>
      <c r="F49" s="267"/>
      <c r="G49" s="268"/>
    </row>
    <row r="50" spans="1:7" ht="15.75" thickBot="1">
      <c r="A50" s="263"/>
      <c r="B50" s="264"/>
      <c r="C50" s="264"/>
      <c r="D50" s="265"/>
      <c r="E50" s="85" t="s">
        <v>206</v>
      </c>
      <c r="F50" s="85" t="s">
        <v>260</v>
      </c>
      <c r="G50" s="85" t="s">
        <v>240</v>
      </c>
    </row>
    <row r="51" spans="1:7" ht="87.75" customHeight="1">
      <c r="A51" s="233" t="s">
        <v>300</v>
      </c>
      <c r="B51" s="234"/>
      <c r="C51" s="234"/>
      <c r="D51" s="235"/>
      <c r="E51" s="269">
        <v>1019000</v>
      </c>
      <c r="F51" s="269">
        <v>70430</v>
      </c>
      <c r="G51" s="269">
        <v>1089430</v>
      </c>
    </row>
    <row r="52" spans="1:7" ht="126.75" customHeight="1">
      <c r="A52" s="272" t="s">
        <v>129</v>
      </c>
      <c r="B52" s="273"/>
      <c r="C52" s="273"/>
      <c r="D52" s="274"/>
      <c r="E52" s="270"/>
      <c r="F52" s="270"/>
      <c r="G52" s="270"/>
    </row>
    <row r="53" spans="1:7" ht="48.75" customHeight="1" thickBot="1">
      <c r="A53" s="275" t="s">
        <v>130</v>
      </c>
      <c r="B53" s="276"/>
      <c r="C53" s="276"/>
      <c r="D53" s="277"/>
      <c r="E53" s="271"/>
      <c r="F53" s="271"/>
      <c r="G53" s="271"/>
    </row>
    <row r="54" spans="1:7" ht="25.5" customHeight="1" thickBot="1">
      <c r="A54" s="257" t="s">
        <v>131</v>
      </c>
      <c r="B54" s="258"/>
      <c r="C54" s="258"/>
      <c r="D54" s="258"/>
      <c r="E54" s="258"/>
      <c r="F54" s="258"/>
      <c r="G54" s="259"/>
    </row>
    <row r="55" spans="1:7" ht="15.75" thickBot="1">
      <c r="A55" s="260" t="s">
        <v>115</v>
      </c>
      <c r="B55" s="261"/>
      <c r="C55" s="261"/>
      <c r="D55" s="262"/>
      <c r="E55" s="266" t="s">
        <v>116</v>
      </c>
      <c r="F55" s="267"/>
      <c r="G55" s="268"/>
    </row>
    <row r="56" spans="1:7" ht="15.75" thickBot="1">
      <c r="A56" s="263"/>
      <c r="B56" s="264"/>
      <c r="C56" s="264"/>
      <c r="D56" s="265"/>
      <c r="E56" s="85" t="s">
        <v>206</v>
      </c>
      <c r="F56" s="85" t="s">
        <v>260</v>
      </c>
      <c r="G56" s="85" t="s">
        <v>240</v>
      </c>
    </row>
    <row r="57" spans="1:7" ht="123.75" customHeight="1">
      <c r="A57" s="233" t="s">
        <v>132</v>
      </c>
      <c r="B57" s="234"/>
      <c r="C57" s="234"/>
      <c r="D57" s="235"/>
      <c r="E57" s="269">
        <v>93000</v>
      </c>
      <c r="F57" s="269">
        <v>-16670</v>
      </c>
      <c r="G57" s="269">
        <v>76330</v>
      </c>
    </row>
    <row r="58" spans="1:7" ht="20.25" customHeight="1">
      <c r="A58" s="272" t="s">
        <v>133</v>
      </c>
      <c r="B58" s="273"/>
      <c r="C58" s="273"/>
      <c r="D58" s="274"/>
      <c r="E58" s="270"/>
      <c r="F58" s="270"/>
      <c r="G58" s="270"/>
    </row>
    <row r="59" spans="1:7" ht="33.75" customHeight="1" thickBot="1">
      <c r="A59" s="275" t="s">
        <v>134</v>
      </c>
      <c r="B59" s="276"/>
      <c r="C59" s="276"/>
      <c r="D59" s="277"/>
      <c r="E59" s="271"/>
      <c r="F59" s="271"/>
      <c r="G59" s="271"/>
    </row>
    <row r="60" spans="1:7" ht="25.5" customHeight="1" thickBot="1">
      <c r="A60" s="257" t="s">
        <v>135</v>
      </c>
      <c r="B60" s="258"/>
      <c r="C60" s="258"/>
      <c r="D60" s="258"/>
      <c r="E60" s="258"/>
      <c r="F60" s="258"/>
      <c r="G60" s="259"/>
    </row>
    <row r="61" spans="1:7" ht="15.75" thickBot="1">
      <c r="A61" s="260" t="s">
        <v>115</v>
      </c>
      <c r="B61" s="261"/>
      <c r="C61" s="261"/>
      <c r="D61" s="262"/>
      <c r="E61" s="266" t="s">
        <v>116</v>
      </c>
      <c r="F61" s="267"/>
      <c r="G61" s="268"/>
    </row>
    <row r="62" spans="1:7" ht="15.75" thickBot="1">
      <c r="A62" s="263"/>
      <c r="B62" s="264"/>
      <c r="C62" s="264"/>
      <c r="D62" s="265"/>
      <c r="E62" s="85" t="s">
        <v>206</v>
      </c>
      <c r="F62" s="85" t="s">
        <v>260</v>
      </c>
      <c r="G62" s="85" t="s">
        <v>240</v>
      </c>
    </row>
    <row r="63" spans="1:7" ht="78.75" customHeight="1">
      <c r="A63" s="233" t="s">
        <v>136</v>
      </c>
      <c r="B63" s="234"/>
      <c r="C63" s="234"/>
      <c r="D63" s="235"/>
      <c r="E63" s="269">
        <v>30000</v>
      </c>
      <c r="F63" s="269">
        <v>0</v>
      </c>
      <c r="G63" s="269">
        <v>30000</v>
      </c>
    </row>
    <row r="64" spans="1:7" ht="45" customHeight="1" thickBot="1">
      <c r="A64" s="275" t="s">
        <v>137</v>
      </c>
      <c r="B64" s="276"/>
      <c r="C64" s="276"/>
      <c r="D64" s="277"/>
      <c r="E64" s="271"/>
      <c r="F64" s="271"/>
      <c r="G64" s="271"/>
    </row>
    <row r="65" spans="1:7" ht="25.5" customHeight="1" thickBot="1">
      <c r="A65" s="257" t="s">
        <v>138</v>
      </c>
      <c r="B65" s="258"/>
      <c r="C65" s="258"/>
      <c r="D65" s="258"/>
      <c r="E65" s="258"/>
      <c r="F65" s="258"/>
      <c r="G65" s="259"/>
    </row>
    <row r="66" spans="1:7" ht="15.75" thickBot="1">
      <c r="A66" s="260" t="s">
        <v>115</v>
      </c>
      <c r="B66" s="261"/>
      <c r="C66" s="261"/>
      <c r="D66" s="262"/>
      <c r="E66" s="266" t="s">
        <v>116</v>
      </c>
      <c r="F66" s="267"/>
      <c r="G66" s="268"/>
    </row>
    <row r="67" spans="1:7" ht="15.75" thickBot="1">
      <c r="A67" s="263"/>
      <c r="B67" s="264"/>
      <c r="C67" s="264"/>
      <c r="D67" s="265"/>
      <c r="E67" s="85" t="s">
        <v>206</v>
      </c>
      <c r="F67" s="85" t="s">
        <v>260</v>
      </c>
      <c r="G67" s="85" t="s">
        <v>240</v>
      </c>
    </row>
    <row r="68" spans="1:7" ht="118.5" customHeight="1">
      <c r="A68" s="233" t="s">
        <v>139</v>
      </c>
      <c r="B68" s="234"/>
      <c r="C68" s="234"/>
      <c r="D68" s="235"/>
      <c r="E68" s="269">
        <v>404100</v>
      </c>
      <c r="F68" s="269">
        <v>42900</v>
      </c>
      <c r="G68" s="281">
        <v>447000</v>
      </c>
    </row>
    <row r="69" spans="1:7" ht="33.75" customHeight="1" thickBot="1">
      <c r="A69" s="275" t="s">
        <v>140</v>
      </c>
      <c r="B69" s="276"/>
      <c r="C69" s="276"/>
      <c r="D69" s="277"/>
      <c r="E69" s="271"/>
      <c r="F69" s="271"/>
      <c r="G69" s="282"/>
    </row>
    <row r="70" spans="1:7" ht="15.75" thickBot="1">
      <c r="A70" s="257" t="s">
        <v>141</v>
      </c>
      <c r="B70" s="258"/>
      <c r="C70" s="258"/>
      <c r="D70" s="258"/>
      <c r="E70" s="258"/>
      <c r="F70" s="258"/>
      <c r="G70" s="259"/>
    </row>
    <row r="71" spans="1:7" ht="15.75" thickBot="1">
      <c r="A71" s="260" t="s">
        <v>115</v>
      </c>
      <c r="B71" s="261"/>
      <c r="C71" s="261"/>
      <c r="D71" s="262"/>
      <c r="E71" s="266" t="s">
        <v>116</v>
      </c>
      <c r="F71" s="267"/>
      <c r="G71" s="268"/>
    </row>
    <row r="72" spans="1:7" ht="15.75" thickBot="1">
      <c r="A72" s="263"/>
      <c r="B72" s="264"/>
      <c r="C72" s="264"/>
      <c r="D72" s="265"/>
      <c r="E72" s="85" t="s">
        <v>206</v>
      </c>
      <c r="F72" s="85" t="s">
        <v>260</v>
      </c>
      <c r="G72" s="85" t="s">
        <v>240</v>
      </c>
    </row>
    <row r="73" spans="1:7" ht="72.75" customHeight="1" thickBot="1">
      <c r="A73" s="278" t="s">
        <v>142</v>
      </c>
      <c r="B73" s="279"/>
      <c r="C73" s="279"/>
      <c r="D73" s="280"/>
      <c r="E73" s="87">
        <v>0</v>
      </c>
      <c r="F73" s="86">
        <v>0</v>
      </c>
      <c r="G73" s="86">
        <v>0</v>
      </c>
    </row>
    <row r="74" spans="1:7" ht="41.25" customHeight="1" thickBot="1">
      <c r="A74" s="139"/>
      <c r="B74" s="140"/>
      <c r="C74" s="140"/>
      <c r="D74" s="141" t="s">
        <v>301</v>
      </c>
      <c r="E74" s="86">
        <v>5958131</v>
      </c>
      <c r="F74" s="86">
        <v>539782</v>
      </c>
      <c r="G74" s="86">
        <v>6497913</v>
      </c>
    </row>
    <row r="75" spans="1:7" ht="26.25" customHeight="1" thickBot="1">
      <c r="A75" s="88" t="s">
        <v>143</v>
      </c>
      <c r="B75" s="89" t="s">
        <v>144</v>
      </c>
      <c r="C75" s="90" t="s">
        <v>145</v>
      </c>
      <c r="D75" s="90" t="s">
        <v>146</v>
      </c>
      <c r="E75" s="91" t="s">
        <v>147</v>
      </c>
      <c r="F75" s="91" t="s">
        <v>148</v>
      </c>
      <c r="G75" s="91" t="s">
        <v>149</v>
      </c>
    </row>
    <row r="76" spans="1:7" ht="66.75" customHeight="1" thickBot="1">
      <c r="A76" s="92" t="s">
        <v>150</v>
      </c>
      <c r="B76" s="93" t="s">
        <v>151</v>
      </c>
      <c r="C76" s="94" t="s">
        <v>152</v>
      </c>
      <c r="D76" s="95">
        <v>1110</v>
      </c>
      <c r="E76" s="96">
        <v>1134</v>
      </c>
      <c r="F76" s="96">
        <v>1160</v>
      </c>
      <c r="G76" s="96">
        <v>1185</v>
      </c>
    </row>
    <row r="77" spans="1:7" ht="77.25" thickBot="1">
      <c r="A77" s="92" t="s">
        <v>153</v>
      </c>
      <c r="B77" s="93" t="s">
        <v>154</v>
      </c>
      <c r="C77" s="94" t="s">
        <v>155</v>
      </c>
      <c r="D77" s="94">
        <v>56</v>
      </c>
      <c r="E77" s="85">
        <v>57</v>
      </c>
      <c r="F77" s="85">
        <v>58</v>
      </c>
      <c r="G77" s="85">
        <v>59</v>
      </c>
    </row>
    <row r="78" spans="1:7" ht="192" thickBot="1">
      <c r="A78" s="92" t="s">
        <v>156</v>
      </c>
      <c r="B78" s="93" t="s">
        <v>157</v>
      </c>
      <c r="C78" s="94" t="s">
        <v>155</v>
      </c>
      <c r="D78" s="94">
        <v>129</v>
      </c>
      <c r="E78" s="85">
        <v>130</v>
      </c>
      <c r="F78" s="85">
        <v>131</v>
      </c>
      <c r="G78" s="85">
        <v>132</v>
      </c>
    </row>
    <row r="79" spans="1:7" ht="128.25" thickBot="1">
      <c r="A79" s="92" t="s">
        <v>158</v>
      </c>
      <c r="B79" s="93" t="s">
        <v>159</v>
      </c>
      <c r="C79" s="94" t="s">
        <v>152</v>
      </c>
      <c r="D79" s="94">
        <v>6</v>
      </c>
      <c r="E79" s="85">
        <v>6</v>
      </c>
      <c r="F79" s="85">
        <v>7</v>
      </c>
      <c r="G79" s="85">
        <v>7</v>
      </c>
    </row>
    <row r="80" spans="1:7" ht="115.5" thickBot="1">
      <c r="A80" s="92" t="s">
        <v>160</v>
      </c>
      <c r="B80" s="93" t="s">
        <v>161</v>
      </c>
      <c r="C80" s="94" t="s">
        <v>152</v>
      </c>
      <c r="D80" s="94">
        <v>10</v>
      </c>
      <c r="E80" s="85">
        <v>10</v>
      </c>
      <c r="F80" s="85">
        <v>11</v>
      </c>
      <c r="G80" s="85">
        <v>11</v>
      </c>
    </row>
    <row r="81" spans="1:7" ht="111.75" customHeight="1">
      <c r="A81" s="97"/>
      <c r="B81" s="283" t="s">
        <v>162</v>
      </c>
      <c r="C81" s="285" t="s">
        <v>152</v>
      </c>
      <c r="D81" s="285">
        <v>25</v>
      </c>
      <c r="E81" s="287">
        <v>25</v>
      </c>
      <c r="F81" s="287">
        <v>25</v>
      </c>
      <c r="G81" s="287">
        <v>25</v>
      </c>
    </row>
    <row r="82" spans="1:7" ht="15.75" thickBot="1">
      <c r="A82" s="92" t="s">
        <v>163</v>
      </c>
      <c r="B82" s="284"/>
      <c r="C82" s="286"/>
      <c r="D82" s="286"/>
      <c r="E82" s="288"/>
      <c r="F82" s="288"/>
      <c r="G82" s="288"/>
    </row>
    <row r="83" spans="1:7" ht="15.75">
      <c r="A83" s="98"/>
    </row>
    <row r="84" spans="1:7" ht="15.75">
      <c r="A84" s="99"/>
    </row>
  </sheetData>
  <mergeCells count="94">
    <mergeCell ref="A70:G70"/>
    <mergeCell ref="A71:D72"/>
    <mergeCell ref="E71:G71"/>
    <mergeCell ref="A73:D73"/>
    <mergeCell ref="B81:B82"/>
    <mergeCell ref="C81:C82"/>
    <mergeCell ref="D81:D82"/>
    <mergeCell ref="E81:E82"/>
    <mergeCell ref="F81:F82"/>
    <mergeCell ref="G81:G82"/>
    <mergeCell ref="A65:G65"/>
    <mergeCell ref="A66:D67"/>
    <mergeCell ref="E66:G66"/>
    <mergeCell ref="A68:D68"/>
    <mergeCell ref="E68:E69"/>
    <mergeCell ref="F68:F69"/>
    <mergeCell ref="G68:G69"/>
    <mergeCell ref="A69:D69"/>
    <mergeCell ref="A60:G60"/>
    <mergeCell ref="A61:D62"/>
    <mergeCell ref="E61:G61"/>
    <mergeCell ref="A63:D63"/>
    <mergeCell ref="E63:E64"/>
    <mergeCell ref="F63:F64"/>
    <mergeCell ref="G63:G64"/>
    <mergeCell ref="A64:D64"/>
    <mergeCell ref="A54:G54"/>
    <mergeCell ref="A55:D56"/>
    <mergeCell ref="E55:G55"/>
    <mergeCell ref="A57:D57"/>
    <mergeCell ref="E57:E59"/>
    <mergeCell ref="F57:F59"/>
    <mergeCell ref="G57:G59"/>
    <mergeCell ref="A58:D58"/>
    <mergeCell ref="A59:D59"/>
    <mergeCell ref="A51:D51"/>
    <mergeCell ref="E51:E53"/>
    <mergeCell ref="F51:F53"/>
    <mergeCell ref="G51:G53"/>
    <mergeCell ref="A52:D52"/>
    <mergeCell ref="A53:D53"/>
    <mergeCell ref="A49:D50"/>
    <mergeCell ref="E49:G49"/>
    <mergeCell ref="A39:G39"/>
    <mergeCell ref="A40:D41"/>
    <mergeCell ref="E40:G40"/>
    <mergeCell ref="A42:D42"/>
    <mergeCell ref="E42:E43"/>
    <mergeCell ref="F42:F43"/>
    <mergeCell ref="G42:G43"/>
    <mergeCell ref="A43:D43"/>
    <mergeCell ref="A44:G44"/>
    <mergeCell ref="A45:D46"/>
    <mergeCell ref="E45:G45"/>
    <mergeCell ref="A47:D47"/>
    <mergeCell ref="A48:G48"/>
    <mergeCell ref="A34:G34"/>
    <mergeCell ref="A35:D36"/>
    <mergeCell ref="E35:G35"/>
    <mergeCell ref="A37:D37"/>
    <mergeCell ref="E37:E38"/>
    <mergeCell ref="F37:F38"/>
    <mergeCell ref="G37:G38"/>
    <mergeCell ref="A38:D38"/>
    <mergeCell ref="A31:D31"/>
    <mergeCell ref="E31:E33"/>
    <mergeCell ref="F31:F33"/>
    <mergeCell ref="G31:G33"/>
    <mergeCell ref="A32:D32"/>
    <mergeCell ref="A33:D33"/>
    <mergeCell ref="A25:G25"/>
    <mergeCell ref="A26:G26"/>
    <mergeCell ref="A27:G27"/>
    <mergeCell ref="A28:G28"/>
    <mergeCell ref="A29:D30"/>
    <mergeCell ref="E29:G29"/>
    <mergeCell ref="A24:G24"/>
    <mergeCell ref="A13:G13"/>
    <mergeCell ref="A14:G14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12:G12"/>
    <mergeCell ref="A7:G7"/>
    <mergeCell ref="A8:G8"/>
    <mergeCell ref="A9:G9"/>
    <mergeCell ref="A10:G10"/>
    <mergeCell ref="A11:G11"/>
  </mergeCells>
  <pageMargins left="0.7" right="0.7" top="0.75" bottom="0.75" header="0.3" footer="0.3"/>
  <pageSetup paperSize="9" fitToHeight="0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E8F50-9F3C-4D5E-81E2-23D126318ED7}">
  <dimension ref="A1:F57"/>
  <sheetViews>
    <sheetView topLeftCell="A19" workbookViewId="0">
      <selection activeCell="A18" sqref="A18"/>
    </sheetView>
  </sheetViews>
  <sheetFormatPr defaultRowHeight="15"/>
  <cols>
    <col min="1" max="1" width="147.28515625" customWidth="1"/>
    <col min="2" max="2" width="11.140625" customWidth="1"/>
  </cols>
  <sheetData>
    <row r="1" spans="1:1">
      <c r="A1" s="156" t="s">
        <v>298</v>
      </c>
    </row>
    <row r="2" spans="1:1" ht="15.75">
      <c r="A2" s="82"/>
    </row>
    <row r="3" spans="1:1" ht="15.75">
      <c r="A3" s="82" t="s">
        <v>166</v>
      </c>
    </row>
    <row r="4" spans="1:1" ht="18" customHeight="1">
      <c r="A4" s="100"/>
    </row>
    <row r="5" spans="1:1" ht="15.75">
      <c r="A5" s="84" t="s">
        <v>184</v>
      </c>
    </row>
    <row r="6" spans="1:1" ht="15.75">
      <c r="A6" s="84"/>
    </row>
    <row r="7" spans="1:1" ht="18.75">
      <c r="A7" s="101" t="s">
        <v>185</v>
      </c>
    </row>
    <row r="8" spans="1:1" ht="18.75">
      <c r="A8" s="101"/>
    </row>
    <row r="9" spans="1:1" ht="15.75">
      <c r="A9" s="102" t="s">
        <v>167</v>
      </c>
    </row>
    <row r="10" spans="1:1" ht="15.75">
      <c r="A10" s="102"/>
    </row>
    <row r="11" spans="1:1" s="104" customFormat="1" ht="74.25" customHeight="1">
      <c r="A11" s="103" t="s">
        <v>316</v>
      </c>
    </row>
    <row r="12" spans="1:1" ht="60" customHeight="1">
      <c r="A12" s="100" t="s">
        <v>168</v>
      </c>
    </row>
    <row r="13" spans="1:1" ht="93" customHeight="1">
      <c r="A13" s="105" t="s">
        <v>304</v>
      </c>
    </row>
    <row r="14" spans="1:1" ht="39.75" customHeight="1">
      <c r="A14" s="105" t="s">
        <v>302</v>
      </c>
    </row>
    <row r="15" spans="1:1" ht="44.25" customHeight="1">
      <c r="A15" s="105" t="s">
        <v>303</v>
      </c>
    </row>
    <row r="16" spans="1:1" ht="54.75" customHeight="1">
      <c r="A16" s="105" t="s">
        <v>317</v>
      </c>
    </row>
    <row r="17" spans="1:1" ht="21.75" customHeight="1">
      <c r="A17" s="105"/>
    </row>
    <row r="18" spans="1:1" ht="15.75">
      <c r="A18" s="105"/>
    </row>
    <row r="19" spans="1:1" ht="15.75">
      <c r="A19" s="82" t="s">
        <v>169</v>
      </c>
    </row>
    <row r="20" spans="1:1" ht="15.75">
      <c r="A20" s="82"/>
    </row>
    <row r="21" spans="1:1" s="104" customFormat="1" ht="37.5" customHeight="1">
      <c r="A21" s="106" t="s">
        <v>315</v>
      </c>
    </row>
    <row r="22" spans="1:1" ht="41.25" customHeight="1">
      <c r="A22" s="100" t="s">
        <v>170</v>
      </c>
    </row>
    <row r="23" spans="1:1" ht="48" customHeight="1">
      <c r="A23" s="105" t="s">
        <v>305</v>
      </c>
    </row>
    <row r="24" spans="1:1" ht="23.25" customHeight="1">
      <c r="A24" s="105" t="s">
        <v>171</v>
      </c>
    </row>
    <row r="25" spans="1:1" ht="18.75" customHeight="1">
      <c r="A25" s="105" t="s">
        <v>309</v>
      </c>
    </row>
    <row r="26" spans="1:1" ht="24" customHeight="1">
      <c r="A26" s="105" t="s">
        <v>172</v>
      </c>
    </row>
    <row r="27" spans="1:1" ht="47.25">
      <c r="A27" s="105" t="s">
        <v>306</v>
      </c>
    </row>
    <row r="28" spans="1:1" ht="31.5">
      <c r="A28" s="105" t="s">
        <v>307</v>
      </c>
    </row>
    <row r="29" spans="1:1" ht="31.5">
      <c r="A29" s="105" t="s">
        <v>308</v>
      </c>
    </row>
    <row r="30" spans="1:1" ht="15.75">
      <c r="A30" s="105" t="s">
        <v>310</v>
      </c>
    </row>
    <row r="31" spans="1:1" ht="24" customHeight="1">
      <c r="A31" s="105" t="s">
        <v>173</v>
      </c>
    </row>
    <row r="32" spans="1:1" ht="31.5">
      <c r="A32" s="105" t="s">
        <v>311</v>
      </c>
    </row>
    <row r="33" spans="1:1" ht="15.75">
      <c r="A33" s="105" t="s">
        <v>312</v>
      </c>
    </row>
    <row r="34" spans="1:1" ht="15.75">
      <c r="A34" s="105"/>
    </row>
    <row r="35" spans="1:1" ht="15.75">
      <c r="A35" s="105" t="s">
        <v>174</v>
      </c>
    </row>
    <row r="36" spans="1:1" ht="15.75">
      <c r="A36" s="105" t="s">
        <v>175</v>
      </c>
    </row>
    <row r="37" spans="1:1" ht="31.5">
      <c r="A37" s="105" t="s">
        <v>176</v>
      </c>
    </row>
    <row r="38" spans="1:1" ht="15.75">
      <c r="A38" s="105" t="s">
        <v>177</v>
      </c>
    </row>
    <row r="39" spans="1:1" ht="15.75">
      <c r="A39" s="105"/>
    </row>
    <row r="40" spans="1:1" ht="15.75">
      <c r="A40" s="100" t="s">
        <v>178</v>
      </c>
    </row>
    <row r="41" spans="1:1" ht="19.5" customHeight="1">
      <c r="A41" s="105" t="s">
        <v>179</v>
      </c>
    </row>
    <row r="42" spans="1:1" ht="22.5" customHeight="1">
      <c r="A42" s="105" t="s">
        <v>180</v>
      </c>
    </row>
    <row r="43" spans="1:1" ht="23.25" customHeight="1">
      <c r="A43" s="105" t="s">
        <v>181</v>
      </c>
    </row>
    <row r="44" spans="1:1" ht="47.25">
      <c r="A44" s="105" t="s">
        <v>182</v>
      </c>
    </row>
    <row r="45" spans="1:1" ht="15.75">
      <c r="A45" s="105"/>
    </row>
    <row r="46" spans="1:1" ht="15.75">
      <c r="A46" s="105"/>
    </row>
    <row r="47" spans="1:1" ht="15.75">
      <c r="A47" s="82" t="s">
        <v>183</v>
      </c>
    </row>
    <row r="48" spans="1:1" ht="15.75">
      <c r="A48" s="84"/>
    </row>
    <row r="49" spans="1:6" ht="138.75" customHeight="1">
      <c r="A49" s="107" t="s">
        <v>314</v>
      </c>
    </row>
    <row r="50" spans="1:6" ht="24.75" customHeight="1">
      <c r="A50" s="108" t="s">
        <v>313</v>
      </c>
    </row>
    <row r="51" spans="1:6" ht="15.75">
      <c r="A51" s="108"/>
    </row>
    <row r="52" spans="1:6" ht="15.75">
      <c r="A52" s="109"/>
    </row>
    <row r="53" spans="1:6" ht="15.75">
      <c r="A53" s="109"/>
    </row>
    <row r="54" spans="1:6" ht="15.75">
      <c r="A54" s="109"/>
    </row>
    <row r="55" spans="1:6" ht="15.75">
      <c r="A55" s="109"/>
    </row>
    <row r="57" spans="1:6">
      <c r="B57" s="104"/>
      <c r="C57" s="104"/>
      <c r="D57" s="104"/>
      <c r="E57" s="104"/>
      <c r="F57" s="104"/>
    </row>
  </sheetData>
  <pageMargins left="0.7" right="0.7" top="0.75" bottom="0.75" header="0.3" footer="0.3"/>
  <pageSetup paperSize="9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17756-1DA6-450E-8980-862D4E7B873E}">
  <sheetPr>
    <pageSetUpPr fitToPage="1"/>
  </sheetPr>
  <dimension ref="A1:T18"/>
  <sheetViews>
    <sheetView workbookViewId="0">
      <selection activeCell="A5" sqref="A5"/>
    </sheetView>
  </sheetViews>
  <sheetFormatPr defaultRowHeight="15"/>
  <cols>
    <col min="1" max="1" width="126.7109375" customWidth="1"/>
    <col min="5" max="5" width="15.5703125" customWidth="1"/>
  </cols>
  <sheetData>
    <row r="1" spans="1:20">
      <c r="A1" s="110" t="s">
        <v>299</v>
      </c>
      <c r="E1" s="110"/>
    </row>
    <row r="2" spans="1:20">
      <c r="A2" s="110"/>
    </row>
    <row r="3" spans="1:20">
      <c r="A3" s="110" t="s">
        <v>186</v>
      </c>
    </row>
    <row r="5" spans="1:20" ht="45">
      <c r="A5" s="104" t="s">
        <v>371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</row>
    <row r="6" spans="1:20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</row>
    <row r="7" spans="1:20" ht="75">
      <c r="A7" s="104" t="s">
        <v>370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</row>
    <row r="9" spans="1:20">
      <c r="A9" s="104" t="s">
        <v>367</v>
      </c>
      <c r="B9" s="104"/>
      <c r="C9" s="104"/>
      <c r="D9" s="104"/>
      <c r="E9" s="104"/>
      <c r="F9" s="104"/>
      <c r="G9" s="104"/>
    </row>
    <row r="10" spans="1:20">
      <c r="A10" s="104"/>
      <c r="B10" s="104"/>
      <c r="C10" s="104"/>
      <c r="D10" s="104"/>
      <c r="E10" s="104"/>
      <c r="F10" s="104"/>
      <c r="G10" s="104"/>
    </row>
    <row r="13" spans="1:20">
      <c r="A13" t="s">
        <v>369</v>
      </c>
    </row>
    <row r="14" spans="1:20">
      <c r="A14" t="s">
        <v>368</v>
      </c>
    </row>
    <row r="16" spans="1:20">
      <c r="A16" s="111" t="s">
        <v>187</v>
      </c>
    </row>
    <row r="17" spans="1:1">
      <c r="A17" s="111" t="s">
        <v>188</v>
      </c>
    </row>
    <row r="18" spans="1:1">
      <c r="A18" s="111" t="s">
        <v>189</v>
      </c>
    </row>
  </sheetData>
  <pageMargins left="0.7" right="0.7" top="0.75" bottom="0.75" header="0.3" footer="0.3"/>
  <pageSetup paperSize="9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5531A-A67C-4268-97EF-ED0D85969313}">
  <sheetPr>
    <pageSetUpPr fitToPage="1"/>
  </sheetPr>
  <dimension ref="A1:F32"/>
  <sheetViews>
    <sheetView topLeftCell="A4" workbookViewId="0">
      <selection activeCell="A30" sqref="A30:F30"/>
    </sheetView>
  </sheetViews>
  <sheetFormatPr defaultRowHeight="12.75"/>
  <cols>
    <col min="1" max="1" width="7.140625" style="113" customWidth="1"/>
    <col min="2" max="2" width="78.42578125" style="113" customWidth="1"/>
    <col min="3" max="3" width="12.7109375" style="113" customWidth="1"/>
    <col min="4" max="4" width="11.5703125" style="113" customWidth="1"/>
    <col min="5" max="5" width="0.28515625" style="113" customWidth="1"/>
    <col min="6" max="6" width="12.7109375" style="113" customWidth="1"/>
    <col min="7" max="16384" width="9.140625" style="113"/>
  </cols>
  <sheetData>
    <row r="1" spans="1:6">
      <c r="A1" s="210" t="s">
        <v>66</v>
      </c>
      <c r="B1" s="210"/>
      <c r="C1" s="210"/>
    </row>
    <row r="2" spans="1:6">
      <c r="A2" s="210" t="s">
        <v>31</v>
      </c>
      <c r="B2" s="210"/>
    </row>
    <row r="3" spans="1:6">
      <c r="A3" s="210" t="s">
        <v>32</v>
      </c>
      <c r="B3" s="210"/>
      <c r="C3" s="210"/>
    </row>
    <row r="4" spans="1:6">
      <c r="A4" s="210" t="s">
        <v>33</v>
      </c>
      <c r="B4" s="210"/>
      <c r="C4" s="68"/>
      <c r="D4" s="69"/>
    </row>
    <row r="5" spans="1:6">
      <c r="A5" s="210" t="s">
        <v>34</v>
      </c>
      <c r="B5" s="210"/>
      <c r="C5" s="68"/>
      <c r="D5" s="70"/>
    </row>
    <row r="6" spans="1:6" s="125" customFormat="1">
      <c r="B6" s="142" t="s">
        <v>265</v>
      </c>
      <c r="C6" s="68"/>
      <c r="D6" s="70"/>
    </row>
    <row r="7" spans="1:6" s="125" customFormat="1">
      <c r="C7" s="68"/>
      <c r="D7" s="70"/>
    </row>
    <row r="8" spans="1:6">
      <c r="B8" s="118" t="s">
        <v>205</v>
      </c>
      <c r="C8" s="68"/>
      <c r="D8" s="70"/>
    </row>
    <row r="9" spans="1:6">
      <c r="B9" s="118" t="s">
        <v>273</v>
      </c>
      <c r="C9" s="68"/>
      <c r="D9" s="70"/>
    </row>
    <row r="10" spans="1:6" s="125" customFormat="1">
      <c r="B10" s="142" t="s">
        <v>266</v>
      </c>
      <c r="C10" s="68"/>
      <c r="D10" s="70"/>
    </row>
    <row r="12" spans="1:6" ht="36" customHeight="1">
      <c r="A12" s="119" t="s">
        <v>65</v>
      </c>
      <c r="B12" s="119" t="s">
        <v>75</v>
      </c>
      <c r="C12" s="120" t="s">
        <v>206</v>
      </c>
      <c r="D12" s="120" t="s">
        <v>207</v>
      </c>
      <c r="E12" s="119" t="s">
        <v>82</v>
      </c>
      <c r="F12" s="120" t="s">
        <v>208</v>
      </c>
    </row>
    <row r="13" spans="1:6">
      <c r="A13" s="209" t="s">
        <v>74</v>
      </c>
      <c r="B13" s="210"/>
      <c r="C13" s="210"/>
      <c r="D13" s="210"/>
      <c r="E13" s="210"/>
      <c r="F13" s="210"/>
    </row>
    <row r="14" spans="1:6">
      <c r="A14" s="117" t="s">
        <v>35</v>
      </c>
      <c r="B14" s="117" t="s">
        <v>9</v>
      </c>
      <c r="C14" s="115">
        <v>5943131</v>
      </c>
      <c r="D14" s="115">
        <v>549023</v>
      </c>
      <c r="E14" s="116" t="s">
        <v>204</v>
      </c>
      <c r="F14" s="115">
        <v>6492154</v>
      </c>
    </row>
    <row r="15" spans="1:6">
      <c r="A15" s="113" t="s">
        <v>63</v>
      </c>
      <c r="B15" s="113" t="s">
        <v>62</v>
      </c>
      <c r="C15" s="73">
        <v>4386600</v>
      </c>
      <c r="D15" s="73">
        <v>336774</v>
      </c>
      <c r="E15" s="68" t="s">
        <v>203</v>
      </c>
      <c r="F15" s="73">
        <v>4723374</v>
      </c>
    </row>
    <row r="16" spans="1:6">
      <c r="A16" s="113" t="s">
        <v>61</v>
      </c>
      <c r="B16" s="113" t="s">
        <v>60</v>
      </c>
      <c r="C16" s="73">
        <v>0</v>
      </c>
      <c r="D16" s="73">
        <v>0</v>
      </c>
      <c r="E16" s="68" t="s">
        <v>202</v>
      </c>
      <c r="F16" s="73">
        <v>0</v>
      </c>
    </row>
    <row r="17" spans="1:6">
      <c r="A17" s="113" t="s">
        <v>59</v>
      </c>
      <c r="B17" s="113" t="s">
        <v>58</v>
      </c>
      <c r="C17" s="73">
        <v>159800</v>
      </c>
      <c r="D17" s="73">
        <v>12200</v>
      </c>
      <c r="E17" s="68" t="s">
        <v>201</v>
      </c>
      <c r="F17" s="73">
        <v>172000</v>
      </c>
    </row>
    <row r="18" spans="1:6">
      <c r="A18" s="113" t="s">
        <v>57</v>
      </c>
      <c r="B18" s="113" t="s">
        <v>86</v>
      </c>
      <c r="C18" s="73">
        <v>48501</v>
      </c>
      <c r="D18" s="73">
        <v>-17501</v>
      </c>
      <c r="E18" s="68" t="s">
        <v>200</v>
      </c>
      <c r="F18" s="73">
        <v>31000</v>
      </c>
    </row>
    <row r="19" spans="1:6">
      <c r="A19" s="113" t="s">
        <v>56</v>
      </c>
      <c r="B19" s="113" t="s">
        <v>87</v>
      </c>
      <c r="C19" s="73">
        <v>1348230</v>
      </c>
      <c r="D19" s="73">
        <v>217550</v>
      </c>
      <c r="E19" s="68" t="s">
        <v>199</v>
      </c>
      <c r="F19" s="73">
        <v>1565780</v>
      </c>
    </row>
    <row r="20" spans="1:6">
      <c r="A20" s="117" t="s">
        <v>38</v>
      </c>
      <c r="B20" s="117" t="s">
        <v>11</v>
      </c>
      <c r="C20" s="115">
        <v>5897901</v>
      </c>
      <c r="D20" s="115">
        <v>151846</v>
      </c>
      <c r="E20" s="116" t="s">
        <v>97</v>
      </c>
      <c r="F20" s="115">
        <v>6049747</v>
      </c>
    </row>
    <row r="21" spans="1:6">
      <c r="A21" s="113" t="s">
        <v>44</v>
      </c>
      <c r="B21" s="113" t="s">
        <v>12</v>
      </c>
      <c r="C21" s="73">
        <v>4728900</v>
      </c>
      <c r="D21" s="73">
        <v>75430</v>
      </c>
      <c r="E21" s="68" t="s">
        <v>198</v>
      </c>
      <c r="F21" s="73">
        <v>4804330</v>
      </c>
    </row>
    <row r="22" spans="1:6">
      <c r="A22" s="113" t="s">
        <v>39</v>
      </c>
      <c r="B22" s="113" t="s">
        <v>16</v>
      </c>
      <c r="C22" s="73">
        <v>1070851</v>
      </c>
      <c r="D22" s="73">
        <v>76061</v>
      </c>
      <c r="E22" s="68" t="s">
        <v>197</v>
      </c>
      <c r="F22" s="73">
        <v>1146912</v>
      </c>
    </row>
    <row r="23" spans="1:6">
      <c r="A23" s="113" t="s">
        <v>42</v>
      </c>
      <c r="B23" s="113" t="s">
        <v>43</v>
      </c>
      <c r="C23" s="73">
        <v>1250</v>
      </c>
      <c r="D23" s="73">
        <v>0</v>
      </c>
      <c r="E23" s="68" t="s">
        <v>71</v>
      </c>
      <c r="F23" s="73">
        <v>1250</v>
      </c>
    </row>
    <row r="24" spans="1:6">
      <c r="A24" s="113" t="s">
        <v>49</v>
      </c>
      <c r="B24" s="113" t="s">
        <v>50</v>
      </c>
      <c r="C24" s="73">
        <v>1200</v>
      </c>
      <c r="D24" s="73">
        <v>0</v>
      </c>
      <c r="E24" s="68" t="s">
        <v>71</v>
      </c>
      <c r="F24" s="73">
        <v>1200</v>
      </c>
    </row>
    <row r="25" spans="1:6">
      <c r="A25" s="113" t="s">
        <v>40</v>
      </c>
      <c r="B25" s="113" t="s">
        <v>41</v>
      </c>
      <c r="C25" s="73">
        <v>90300</v>
      </c>
      <c r="D25" s="73">
        <v>355</v>
      </c>
      <c r="E25" s="68" t="s">
        <v>196</v>
      </c>
      <c r="F25" s="73">
        <v>90655</v>
      </c>
    </row>
    <row r="26" spans="1:6">
      <c r="A26" s="113" t="s">
        <v>73</v>
      </c>
      <c r="B26" s="113" t="s">
        <v>88</v>
      </c>
      <c r="C26" s="73">
        <v>5400</v>
      </c>
      <c r="D26" s="73">
        <v>0</v>
      </c>
      <c r="E26" s="68" t="s">
        <v>71</v>
      </c>
      <c r="F26" s="73">
        <v>5400</v>
      </c>
    </row>
    <row r="27" spans="1:6">
      <c r="A27" s="117" t="s">
        <v>45</v>
      </c>
      <c r="B27" s="117" t="s">
        <v>13</v>
      </c>
      <c r="C27" s="115">
        <v>60230</v>
      </c>
      <c r="D27" s="115">
        <v>55000</v>
      </c>
      <c r="E27" s="116" t="s">
        <v>195</v>
      </c>
      <c r="F27" s="115">
        <v>115230</v>
      </c>
    </row>
    <row r="28" spans="1:6">
      <c r="A28" s="113" t="s">
        <v>46</v>
      </c>
      <c r="B28" s="113" t="s">
        <v>47</v>
      </c>
      <c r="C28" s="73">
        <v>930</v>
      </c>
      <c r="D28" s="73">
        <v>0</v>
      </c>
      <c r="E28" s="68" t="s">
        <v>71</v>
      </c>
      <c r="F28" s="73">
        <v>930</v>
      </c>
    </row>
    <row r="29" spans="1:6">
      <c r="A29" s="113" t="s">
        <v>48</v>
      </c>
      <c r="B29" s="113" t="s">
        <v>19</v>
      </c>
      <c r="C29" s="73">
        <v>59300</v>
      </c>
      <c r="D29" s="73">
        <v>55000</v>
      </c>
      <c r="E29" s="68" t="s">
        <v>194</v>
      </c>
      <c r="F29" s="73">
        <v>114300</v>
      </c>
    </row>
    <row r="30" spans="1:6">
      <c r="A30" s="209" t="s">
        <v>72</v>
      </c>
      <c r="B30" s="210"/>
      <c r="C30" s="210"/>
      <c r="D30" s="210"/>
      <c r="E30" s="210"/>
      <c r="F30" s="210"/>
    </row>
    <row r="31" spans="1:6">
      <c r="A31" s="117" t="s">
        <v>36</v>
      </c>
      <c r="B31" s="117" t="s">
        <v>52</v>
      </c>
      <c r="C31" s="115">
        <v>15000</v>
      </c>
      <c r="D31" s="115">
        <v>-342177</v>
      </c>
      <c r="E31" s="116" t="s">
        <v>193</v>
      </c>
      <c r="F31" s="115">
        <v>-327177</v>
      </c>
    </row>
    <row r="32" spans="1:6">
      <c r="A32" s="113" t="s">
        <v>54</v>
      </c>
      <c r="B32" s="113" t="s">
        <v>51</v>
      </c>
      <c r="C32" s="73">
        <v>15000</v>
      </c>
      <c r="D32" s="73">
        <v>-342177</v>
      </c>
      <c r="E32" s="68" t="s">
        <v>193</v>
      </c>
      <c r="F32" s="73">
        <v>-327177</v>
      </c>
    </row>
  </sheetData>
  <mergeCells count="7">
    <mergeCell ref="A30:F30"/>
    <mergeCell ref="A1:C1"/>
    <mergeCell ref="A2:B2"/>
    <mergeCell ref="A3:C3"/>
    <mergeCell ref="A4:B4"/>
    <mergeCell ref="A5:B5"/>
    <mergeCell ref="A13:F13"/>
  </mergeCells>
  <pageMargins left="0.75" right="0.75" top="1" bottom="1" header="0.5" footer="0.5"/>
  <pageSetup scale="98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30B74-40C3-4F48-AA55-06B6E9080B12}">
  <sheetPr>
    <pageSetUpPr fitToPage="1"/>
  </sheetPr>
  <dimension ref="A1:G191"/>
  <sheetViews>
    <sheetView topLeftCell="A4" workbookViewId="0">
      <selection activeCell="G15" sqref="G15"/>
    </sheetView>
  </sheetViews>
  <sheetFormatPr defaultRowHeight="12.75"/>
  <cols>
    <col min="1" max="1" width="10" style="112" customWidth="1"/>
    <col min="2" max="2" width="78.42578125" style="112" customWidth="1"/>
    <col min="3" max="3" width="14" style="112" customWidth="1"/>
    <col min="4" max="4" width="0.140625" style="112" customWidth="1"/>
    <col min="5" max="5" width="18.42578125" style="112" customWidth="1"/>
    <col min="6" max="6" width="11" style="112" hidden="1" customWidth="1"/>
    <col min="7" max="7" width="16.140625" style="112" customWidth="1"/>
    <col min="8" max="16384" width="9.140625" style="112"/>
  </cols>
  <sheetData>
    <row r="1" spans="1:7">
      <c r="A1" s="212" t="s">
        <v>66</v>
      </c>
      <c r="B1" s="212"/>
      <c r="C1" s="212"/>
    </row>
    <row r="2" spans="1:7">
      <c r="A2" s="212" t="s">
        <v>31</v>
      </c>
      <c r="B2" s="212"/>
    </row>
    <row r="3" spans="1:7">
      <c r="A3" s="212" t="s">
        <v>32</v>
      </c>
      <c r="B3" s="212"/>
      <c r="C3" s="212"/>
    </row>
    <row r="4" spans="1:7">
      <c r="A4" s="212" t="s">
        <v>33</v>
      </c>
      <c r="B4" s="212"/>
      <c r="C4" s="59"/>
      <c r="D4" s="60"/>
    </row>
    <row r="5" spans="1:7">
      <c r="A5" s="212" t="s">
        <v>34</v>
      </c>
      <c r="B5" s="212"/>
      <c r="C5" s="59"/>
      <c r="D5" s="61"/>
    </row>
    <row r="6" spans="1:7" s="126" customFormat="1">
      <c r="B6" s="62" t="s">
        <v>267</v>
      </c>
      <c r="C6" s="59"/>
      <c r="D6" s="61"/>
    </row>
    <row r="7" spans="1:7" s="126" customFormat="1">
      <c r="C7" s="59"/>
      <c r="D7" s="61"/>
    </row>
    <row r="8" spans="1:7">
      <c r="A8" s="211" t="s">
        <v>237</v>
      </c>
      <c r="B8" s="212"/>
      <c r="C8" s="212"/>
    </row>
    <row r="9" spans="1:7">
      <c r="A9" s="211" t="s">
        <v>244</v>
      </c>
      <c r="B9" s="212"/>
      <c r="C9" s="212"/>
    </row>
    <row r="10" spans="1:7" ht="22.5" customHeight="1">
      <c r="A10" s="211" t="s">
        <v>268</v>
      </c>
      <c r="B10" s="212"/>
      <c r="C10" s="212"/>
    </row>
    <row r="11" spans="1:7" ht="48" customHeight="1">
      <c r="A11" s="123" t="s">
        <v>65</v>
      </c>
      <c r="B11" s="67" t="s">
        <v>37</v>
      </c>
      <c r="C11" s="67" t="s">
        <v>238</v>
      </c>
      <c r="D11" s="67" t="s">
        <v>236</v>
      </c>
      <c r="E11" s="67" t="s">
        <v>239</v>
      </c>
      <c r="F11" s="123" t="s">
        <v>82</v>
      </c>
      <c r="G11" s="67" t="s">
        <v>240</v>
      </c>
    </row>
    <row r="12" spans="1:7">
      <c r="A12" s="62" t="s">
        <v>64</v>
      </c>
      <c r="B12" s="62"/>
      <c r="C12" s="63">
        <v>5958131</v>
      </c>
      <c r="D12" s="63">
        <v>2219848.46</v>
      </c>
      <c r="E12" s="63">
        <v>539782</v>
      </c>
      <c r="F12" s="63">
        <v>8.44</v>
      </c>
      <c r="G12" s="63">
        <v>6497913</v>
      </c>
    </row>
    <row r="13" spans="1:7">
      <c r="A13" s="65" t="s">
        <v>89</v>
      </c>
      <c r="B13" s="65"/>
      <c r="C13" s="66">
        <v>1065230</v>
      </c>
      <c r="D13" s="66">
        <v>352172.38</v>
      </c>
      <c r="E13" s="66">
        <v>217550</v>
      </c>
      <c r="F13" s="66">
        <v>16.95</v>
      </c>
      <c r="G13" s="66">
        <v>1282780</v>
      </c>
    </row>
    <row r="14" spans="1:7">
      <c r="A14" s="122" t="s">
        <v>235</v>
      </c>
      <c r="B14" s="122"/>
      <c r="C14" s="121">
        <v>840230</v>
      </c>
      <c r="D14" s="121">
        <v>268953.65999999997</v>
      </c>
      <c r="E14" s="121">
        <v>147550</v>
      </c>
      <c r="F14" s="121">
        <v>13.16</v>
      </c>
      <c r="G14" s="121">
        <v>987780</v>
      </c>
    </row>
    <row r="15" spans="1:7">
      <c r="A15" s="62" t="s">
        <v>35</v>
      </c>
      <c r="B15" s="62" t="s">
        <v>9</v>
      </c>
      <c r="C15" s="63">
        <v>840230</v>
      </c>
      <c r="D15" s="63">
        <v>268953.65999999997</v>
      </c>
      <c r="E15" s="63">
        <v>110550</v>
      </c>
      <c r="F15" s="63">
        <v>13.16</v>
      </c>
      <c r="G15" s="63">
        <v>950780</v>
      </c>
    </row>
    <row r="16" spans="1:7">
      <c r="A16" s="112" t="s">
        <v>56</v>
      </c>
      <c r="B16" s="112" t="s">
        <v>87</v>
      </c>
      <c r="C16" s="64">
        <v>840230</v>
      </c>
      <c r="D16" s="64">
        <v>268953.65999999997</v>
      </c>
      <c r="E16" s="64">
        <v>147550</v>
      </c>
      <c r="F16" s="64">
        <v>13.16</v>
      </c>
      <c r="G16" s="64">
        <v>987780</v>
      </c>
    </row>
    <row r="17" spans="1:7">
      <c r="A17" s="122" t="s">
        <v>234</v>
      </c>
      <c r="B17" s="122"/>
      <c r="C17" s="121">
        <v>225000</v>
      </c>
      <c r="D17" s="121">
        <v>83218.720000000001</v>
      </c>
      <c r="E17" s="121">
        <v>70000</v>
      </c>
      <c r="F17" s="121">
        <v>31.11</v>
      </c>
      <c r="G17" s="121">
        <v>295000</v>
      </c>
    </row>
    <row r="18" spans="1:7">
      <c r="A18" s="62" t="s">
        <v>35</v>
      </c>
      <c r="B18" s="62" t="s">
        <v>9</v>
      </c>
      <c r="C18" s="63">
        <v>225000</v>
      </c>
      <c r="D18" s="63">
        <v>83218.720000000001</v>
      </c>
      <c r="E18" s="63">
        <v>70000</v>
      </c>
      <c r="F18" s="63">
        <v>31.11</v>
      </c>
      <c r="G18" s="63">
        <v>295000</v>
      </c>
    </row>
    <row r="19" spans="1:7">
      <c r="A19" s="112" t="s">
        <v>56</v>
      </c>
      <c r="B19" s="112" t="s">
        <v>87</v>
      </c>
      <c r="C19" s="64">
        <v>225000</v>
      </c>
      <c r="D19" s="64">
        <v>83218.720000000001</v>
      </c>
      <c r="E19" s="64">
        <v>70000</v>
      </c>
      <c r="F19" s="64">
        <v>31.11</v>
      </c>
      <c r="G19" s="64">
        <v>295000</v>
      </c>
    </row>
    <row r="20" spans="1:7">
      <c r="A20" s="65" t="s">
        <v>90</v>
      </c>
      <c r="B20" s="65"/>
      <c r="C20" s="66">
        <v>13501</v>
      </c>
      <c r="D20" s="66">
        <v>3002.22</v>
      </c>
      <c r="E20" s="66">
        <v>-5501</v>
      </c>
      <c r="F20" s="66">
        <v>-40.75</v>
      </c>
      <c r="G20" s="66">
        <v>8000</v>
      </c>
    </row>
    <row r="21" spans="1:7">
      <c r="A21" s="122" t="s">
        <v>233</v>
      </c>
      <c r="B21" s="122"/>
      <c r="C21" s="121">
        <v>13501</v>
      </c>
      <c r="D21" s="121">
        <v>3002.22</v>
      </c>
      <c r="E21" s="121">
        <v>-5501</v>
      </c>
      <c r="F21" s="121">
        <v>-40.75</v>
      </c>
      <c r="G21" s="121">
        <v>8000</v>
      </c>
    </row>
    <row r="22" spans="1:7">
      <c r="A22" s="62" t="s">
        <v>35</v>
      </c>
      <c r="B22" s="62" t="s">
        <v>9</v>
      </c>
      <c r="C22" s="63">
        <v>13501</v>
      </c>
      <c r="D22" s="63">
        <v>3002.22</v>
      </c>
      <c r="E22" s="63">
        <v>-5501</v>
      </c>
      <c r="F22" s="63">
        <v>-40.75</v>
      </c>
      <c r="G22" s="63">
        <v>8000</v>
      </c>
    </row>
    <row r="23" spans="1:7">
      <c r="A23" s="112" t="s">
        <v>61</v>
      </c>
      <c r="B23" s="112" t="s">
        <v>60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</row>
    <row r="24" spans="1:7">
      <c r="A24" s="112" t="s">
        <v>57</v>
      </c>
      <c r="B24" s="112" t="s">
        <v>86</v>
      </c>
      <c r="C24" s="64">
        <v>13501</v>
      </c>
      <c r="D24" s="64">
        <v>3002.22</v>
      </c>
      <c r="E24" s="64">
        <v>-5501</v>
      </c>
      <c r="F24" s="64">
        <v>-40.75</v>
      </c>
      <c r="G24" s="64">
        <v>8000</v>
      </c>
    </row>
    <row r="25" spans="1:7">
      <c r="A25" s="122" t="s">
        <v>232</v>
      </c>
      <c r="B25" s="122"/>
      <c r="C25" s="121">
        <v>0</v>
      </c>
      <c r="D25" s="121">
        <v>0</v>
      </c>
      <c r="E25" s="121">
        <v>0</v>
      </c>
      <c r="F25" s="121">
        <v>0</v>
      </c>
      <c r="G25" s="121">
        <v>0</v>
      </c>
    </row>
    <row r="26" spans="1:7">
      <c r="A26" s="62" t="s">
        <v>36</v>
      </c>
      <c r="B26" s="62" t="s">
        <v>52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</row>
    <row r="27" spans="1:7">
      <c r="A27" s="112" t="s">
        <v>54</v>
      </c>
      <c r="B27" s="112" t="s">
        <v>51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</row>
    <row r="28" spans="1:7">
      <c r="A28" s="65" t="s">
        <v>231</v>
      </c>
      <c r="B28" s="65"/>
      <c r="C28" s="66">
        <v>157800</v>
      </c>
      <c r="D28" s="66">
        <v>71174.820000000007</v>
      </c>
      <c r="E28" s="66">
        <v>12200</v>
      </c>
      <c r="F28" s="66">
        <v>7.73</v>
      </c>
      <c r="G28" s="66">
        <v>170000</v>
      </c>
    </row>
    <row r="29" spans="1:7">
      <c r="A29" s="122" t="s">
        <v>230</v>
      </c>
      <c r="B29" s="122"/>
      <c r="C29" s="121">
        <v>157800</v>
      </c>
      <c r="D29" s="121">
        <v>71174.820000000007</v>
      </c>
      <c r="E29" s="121">
        <v>12200</v>
      </c>
      <c r="F29" s="121">
        <v>7.73</v>
      </c>
      <c r="G29" s="121">
        <v>170000</v>
      </c>
    </row>
    <row r="30" spans="1:7">
      <c r="A30" s="62" t="s">
        <v>35</v>
      </c>
      <c r="B30" s="62" t="s">
        <v>9</v>
      </c>
      <c r="C30" s="63">
        <v>157800</v>
      </c>
      <c r="D30" s="63">
        <v>71174.820000000007</v>
      </c>
      <c r="E30" s="63">
        <v>12200</v>
      </c>
      <c r="F30" s="63">
        <v>7.73</v>
      </c>
      <c r="G30" s="63">
        <v>170000</v>
      </c>
    </row>
    <row r="31" spans="1:7">
      <c r="A31" s="112" t="s">
        <v>59</v>
      </c>
      <c r="B31" s="112" t="s">
        <v>58</v>
      </c>
      <c r="C31" s="64">
        <v>157800</v>
      </c>
      <c r="D31" s="64">
        <v>71174.820000000007</v>
      </c>
      <c r="E31" s="64">
        <v>12200</v>
      </c>
      <c r="F31" s="64">
        <v>7.73</v>
      </c>
      <c r="G31" s="64">
        <v>170000</v>
      </c>
    </row>
    <row r="32" spans="1:7">
      <c r="A32" s="122" t="s">
        <v>229</v>
      </c>
      <c r="B32" s="122"/>
      <c r="C32" s="121">
        <v>0</v>
      </c>
      <c r="D32" s="121">
        <v>0</v>
      </c>
      <c r="E32" s="121">
        <v>0</v>
      </c>
      <c r="F32" s="121">
        <v>0</v>
      </c>
      <c r="G32" s="121">
        <v>0</v>
      </c>
    </row>
    <row r="33" spans="1:7">
      <c r="A33" s="62" t="s">
        <v>36</v>
      </c>
      <c r="B33" s="62" t="s">
        <v>52</v>
      </c>
      <c r="C33" s="63">
        <v>0</v>
      </c>
      <c r="D33" s="63">
        <v>0</v>
      </c>
      <c r="E33" s="63">
        <v>0</v>
      </c>
      <c r="F33" s="63">
        <v>0</v>
      </c>
      <c r="G33" s="63">
        <v>0</v>
      </c>
    </row>
    <row r="34" spans="1:7">
      <c r="A34" s="112" t="s">
        <v>54</v>
      </c>
      <c r="B34" s="112" t="s">
        <v>51</v>
      </c>
      <c r="C34" s="64">
        <v>0</v>
      </c>
      <c r="D34" s="64">
        <v>0</v>
      </c>
      <c r="E34" s="64">
        <v>0</v>
      </c>
      <c r="F34" s="64">
        <v>0</v>
      </c>
      <c r="G34" s="64">
        <v>0</v>
      </c>
    </row>
    <row r="35" spans="1:7">
      <c r="A35" s="65" t="s">
        <v>228</v>
      </c>
      <c r="B35" s="65"/>
      <c r="C35" s="66">
        <v>4505200</v>
      </c>
      <c r="D35" s="66">
        <v>1734007.65</v>
      </c>
      <c r="E35" s="66">
        <v>333686</v>
      </c>
      <c r="F35" s="66">
        <v>7.41</v>
      </c>
      <c r="G35" s="66">
        <v>4838886</v>
      </c>
    </row>
    <row r="36" spans="1:7">
      <c r="A36" s="122" t="s">
        <v>227</v>
      </c>
      <c r="B36" s="122"/>
      <c r="C36" s="121">
        <v>93000</v>
      </c>
      <c r="D36" s="121">
        <v>0</v>
      </c>
      <c r="E36" s="121">
        <v>0</v>
      </c>
      <c r="F36" s="121">
        <v>0</v>
      </c>
      <c r="G36" s="121">
        <v>93000</v>
      </c>
    </row>
    <row r="37" spans="1:7">
      <c r="A37" s="62" t="s">
        <v>35</v>
      </c>
      <c r="B37" s="62" t="s">
        <v>9</v>
      </c>
      <c r="C37" s="63">
        <v>93000</v>
      </c>
      <c r="D37" s="63">
        <v>0</v>
      </c>
      <c r="E37" s="63">
        <v>0</v>
      </c>
      <c r="F37" s="63">
        <v>0</v>
      </c>
      <c r="G37" s="63">
        <v>93000</v>
      </c>
    </row>
    <row r="38" spans="1:7">
      <c r="A38" s="112" t="s">
        <v>56</v>
      </c>
      <c r="B38" s="112" t="s">
        <v>87</v>
      </c>
      <c r="C38" s="64">
        <v>93000</v>
      </c>
      <c r="D38" s="64">
        <v>0</v>
      </c>
      <c r="E38" s="64">
        <v>0</v>
      </c>
      <c r="F38" s="64">
        <v>0</v>
      </c>
      <c r="G38" s="64">
        <v>93000</v>
      </c>
    </row>
    <row r="39" spans="1:7">
      <c r="A39" s="122" t="s">
        <v>226</v>
      </c>
      <c r="B39" s="122"/>
      <c r="C39" s="121">
        <v>4375700</v>
      </c>
      <c r="D39" s="121">
        <v>1721527.52</v>
      </c>
      <c r="E39" s="121">
        <v>336006</v>
      </c>
      <c r="F39" s="121">
        <v>7.68</v>
      </c>
      <c r="G39" s="121">
        <v>4711706</v>
      </c>
    </row>
    <row r="40" spans="1:7">
      <c r="A40" s="62" t="s">
        <v>35</v>
      </c>
      <c r="B40" s="62" t="s">
        <v>9</v>
      </c>
      <c r="C40" s="63">
        <v>4375700</v>
      </c>
      <c r="D40" s="63">
        <v>1721527.52</v>
      </c>
      <c r="E40" s="63">
        <v>336006</v>
      </c>
      <c r="F40" s="63">
        <v>7.68</v>
      </c>
      <c r="G40" s="63">
        <v>4711706</v>
      </c>
    </row>
    <row r="41" spans="1:7">
      <c r="A41" s="112" t="s">
        <v>63</v>
      </c>
      <c r="B41" s="112" t="s">
        <v>62</v>
      </c>
      <c r="C41" s="64">
        <v>4375700</v>
      </c>
      <c r="D41" s="64">
        <v>1721527.52</v>
      </c>
      <c r="E41" s="64">
        <v>336006</v>
      </c>
      <c r="F41" s="64">
        <v>7.68</v>
      </c>
      <c r="G41" s="64">
        <v>4711706</v>
      </c>
    </row>
    <row r="42" spans="1:7">
      <c r="A42" s="122" t="s">
        <v>225</v>
      </c>
      <c r="B42" s="122"/>
      <c r="C42" s="121">
        <v>8000</v>
      </c>
      <c r="D42" s="121">
        <v>5678.44</v>
      </c>
      <c r="E42" s="121">
        <v>-2320</v>
      </c>
      <c r="F42" s="121">
        <v>-29</v>
      </c>
      <c r="G42" s="121">
        <v>5680</v>
      </c>
    </row>
    <row r="43" spans="1:7">
      <c r="A43" s="62" t="s">
        <v>36</v>
      </c>
      <c r="B43" s="62" t="s">
        <v>52</v>
      </c>
      <c r="C43" s="63">
        <v>8000</v>
      </c>
      <c r="D43" s="63">
        <v>5678.44</v>
      </c>
      <c r="E43" s="63">
        <v>-2320</v>
      </c>
      <c r="F43" s="63">
        <v>-29</v>
      </c>
      <c r="G43" s="63">
        <v>5680</v>
      </c>
    </row>
    <row r="44" spans="1:7">
      <c r="A44" s="112" t="s">
        <v>54</v>
      </c>
      <c r="B44" s="112" t="s">
        <v>51</v>
      </c>
      <c r="C44" s="64">
        <v>8000</v>
      </c>
      <c r="D44" s="64">
        <v>5678.44</v>
      </c>
      <c r="E44" s="64">
        <v>-2320</v>
      </c>
      <c r="F44" s="64">
        <v>-29</v>
      </c>
      <c r="G44" s="64">
        <v>5680</v>
      </c>
    </row>
    <row r="45" spans="1:7">
      <c r="A45" s="122" t="s">
        <v>224</v>
      </c>
      <c r="B45" s="122"/>
      <c r="C45" s="121">
        <v>28500</v>
      </c>
      <c r="D45" s="121">
        <v>6801.69</v>
      </c>
      <c r="E45" s="121">
        <v>-20000</v>
      </c>
      <c r="F45" s="121">
        <v>-70.180000000000007</v>
      </c>
      <c r="G45" s="121">
        <v>8500</v>
      </c>
    </row>
    <row r="46" spans="1:7">
      <c r="A46" s="62" t="s">
        <v>35</v>
      </c>
      <c r="B46" s="62" t="s">
        <v>9</v>
      </c>
      <c r="C46" s="63">
        <v>28500</v>
      </c>
      <c r="D46" s="63">
        <v>6801.69</v>
      </c>
      <c r="E46" s="63">
        <v>-20000</v>
      </c>
      <c r="F46" s="63">
        <v>-70.180000000000007</v>
      </c>
      <c r="G46" s="63">
        <v>8500</v>
      </c>
    </row>
    <row r="47" spans="1:7">
      <c r="A47" s="112" t="s">
        <v>56</v>
      </c>
      <c r="B47" s="112" t="s">
        <v>87</v>
      </c>
      <c r="C47" s="64">
        <v>28500</v>
      </c>
      <c r="D47" s="64">
        <v>6801.69</v>
      </c>
      <c r="E47" s="64">
        <v>-20000</v>
      </c>
      <c r="F47" s="64">
        <v>-70.180000000000007</v>
      </c>
      <c r="G47" s="64">
        <v>8500</v>
      </c>
    </row>
    <row r="48" spans="1:7">
      <c r="A48" s="122" t="s">
        <v>223</v>
      </c>
      <c r="B48" s="122"/>
      <c r="C48" s="121">
        <v>0</v>
      </c>
      <c r="D48" s="121">
        <v>0</v>
      </c>
      <c r="E48" s="121">
        <v>20000</v>
      </c>
      <c r="F48" s="121">
        <v>100</v>
      </c>
      <c r="G48" s="121">
        <v>20000</v>
      </c>
    </row>
    <row r="49" spans="1:7">
      <c r="A49" s="62" t="s">
        <v>35</v>
      </c>
      <c r="B49" s="62" t="s">
        <v>9</v>
      </c>
      <c r="C49" s="63">
        <v>0</v>
      </c>
      <c r="D49" s="63">
        <v>0</v>
      </c>
      <c r="E49" s="63">
        <v>20000</v>
      </c>
      <c r="F49" s="63">
        <v>100</v>
      </c>
      <c r="G49" s="63">
        <v>20000</v>
      </c>
    </row>
    <row r="50" spans="1:7">
      <c r="A50" s="112" t="s">
        <v>56</v>
      </c>
      <c r="B50" s="112" t="s">
        <v>87</v>
      </c>
      <c r="C50" s="64">
        <v>0</v>
      </c>
      <c r="D50" s="64">
        <v>0</v>
      </c>
      <c r="E50" s="64">
        <v>20000</v>
      </c>
      <c r="F50" s="64">
        <v>100</v>
      </c>
      <c r="G50" s="64">
        <v>20000</v>
      </c>
    </row>
    <row r="51" spans="1:7">
      <c r="A51" s="65" t="s">
        <v>91</v>
      </c>
      <c r="B51" s="65"/>
      <c r="C51" s="66">
        <v>0</v>
      </c>
      <c r="D51" s="66">
        <v>0</v>
      </c>
      <c r="E51" s="66">
        <v>0</v>
      </c>
      <c r="F51" s="66">
        <v>0</v>
      </c>
      <c r="G51" s="66">
        <v>0</v>
      </c>
    </row>
    <row r="52" spans="1:7">
      <c r="A52" s="122" t="s">
        <v>222</v>
      </c>
      <c r="B52" s="122"/>
      <c r="C52" s="121">
        <v>0</v>
      </c>
      <c r="D52" s="121">
        <v>0</v>
      </c>
      <c r="E52" s="121">
        <v>0</v>
      </c>
      <c r="F52" s="121">
        <v>0</v>
      </c>
      <c r="G52" s="121">
        <v>0</v>
      </c>
    </row>
    <row r="53" spans="1:7">
      <c r="A53" s="62" t="s">
        <v>35</v>
      </c>
      <c r="B53" s="62" t="s">
        <v>9</v>
      </c>
      <c r="C53" s="63">
        <v>0</v>
      </c>
      <c r="D53" s="63">
        <v>0</v>
      </c>
      <c r="E53" s="63">
        <v>0</v>
      </c>
      <c r="F53" s="63">
        <v>0</v>
      </c>
      <c r="G53" s="63">
        <v>0</v>
      </c>
    </row>
    <row r="54" spans="1:7">
      <c r="A54" s="112" t="s">
        <v>63</v>
      </c>
      <c r="B54" s="112" t="s">
        <v>62</v>
      </c>
      <c r="C54" s="64">
        <v>0</v>
      </c>
      <c r="D54" s="64">
        <v>0</v>
      </c>
      <c r="E54" s="64">
        <v>0</v>
      </c>
      <c r="F54" s="64">
        <v>0</v>
      </c>
      <c r="G54" s="64">
        <v>0</v>
      </c>
    </row>
    <row r="55" spans="1:7">
      <c r="A55" s="65" t="s">
        <v>221</v>
      </c>
      <c r="B55" s="65"/>
      <c r="C55" s="66">
        <v>12900</v>
      </c>
      <c r="D55" s="66">
        <v>715.92</v>
      </c>
      <c r="E55" s="66">
        <v>-1153</v>
      </c>
      <c r="F55" s="66">
        <v>-8.94</v>
      </c>
      <c r="G55" s="66">
        <v>11747</v>
      </c>
    </row>
    <row r="56" spans="1:7">
      <c r="A56" s="122" t="s">
        <v>220</v>
      </c>
      <c r="B56" s="122"/>
      <c r="C56" s="121">
        <v>10900</v>
      </c>
      <c r="D56" s="121">
        <v>637</v>
      </c>
      <c r="E56" s="121">
        <v>768</v>
      </c>
      <c r="F56" s="121">
        <v>7.05</v>
      </c>
      <c r="G56" s="121">
        <v>11668</v>
      </c>
    </row>
    <row r="57" spans="1:7">
      <c r="A57" s="62" t="s">
        <v>35</v>
      </c>
      <c r="B57" s="62" t="s">
        <v>9</v>
      </c>
      <c r="C57" s="63">
        <v>10900</v>
      </c>
      <c r="D57" s="63">
        <v>637</v>
      </c>
      <c r="E57" s="63">
        <v>768</v>
      </c>
      <c r="F57" s="63">
        <v>7.05</v>
      </c>
      <c r="G57" s="63">
        <v>11668</v>
      </c>
    </row>
    <row r="58" spans="1:7">
      <c r="A58" s="112" t="s">
        <v>63</v>
      </c>
      <c r="B58" s="112" t="s">
        <v>62</v>
      </c>
      <c r="C58" s="64">
        <v>10900</v>
      </c>
      <c r="D58" s="64">
        <v>637</v>
      </c>
      <c r="E58" s="64">
        <v>768</v>
      </c>
      <c r="F58" s="64">
        <v>7.05</v>
      </c>
      <c r="G58" s="64">
        <v>11668</v>
      </c>
    </row>
    <row r="59" spans="1:7">
      <c r="A59" s="122" t="s">
        <v>219</v>
      </c>
      <c r="B59" s="122"/>
      <c r="C59" s="121">
        <v>2000</v>
      </c>
      <c r="D59" s="121">
        <v>78.92</v>
      </c>
      <c r="E59" s="121">
        <v>-1921</v>
      </c>
      <c r="F59" s="121">
        <v>-96.05</v>
      </c>
      <c r="G59" s="121">
        <v>79</v>
      </c>
    </row>
    <row r="60" spans="1:7">
      <c r="A60" s="62" t="s">
        <v>36</v>
      </c>
      <c r="B60" s="62" t="s">
        <v>52</v>
      </c>
      <c r="C60" s="63">
        <v>2000</v>
      </c>
      <c r="D60" s="63">
        <v>78.92</v>
      </c>
      <c r="E60" s="63">
        <v>-1921</v>
      </c>
      <c r="F60" s="63">
        <v>-96.05</v>
      </c>
      <c r="G60" s="63">
        <v>79</v>
      </c>
    </row>
    <row r="61" spans="1:7">
      <c r="A61" s="112" t="s">
        <v>54</v>
      </c>
      <c r="B61" s="112" t="s">
        <v>51</v>
      </c>
      <c r="C61" s="64">
        <v>2000</v>
      </c>
      <c r="D61" s="64">
        <v>78.92</v>
      </c>
      <c r="E61" s="64">
        <v>-1921</v>
      </c>
      <c r="F61" s="64">
        <v>-96.05</v>
      </c>
      <c r="G61" s="64">
        <v>79</v>
      </c>
    </row>
    <row r="62" spans="1:7">
      <c r="A62" s="65" t="s">
        <v>92</v>
      </c>
      <c r="B62" s="65"/>
      <c r="C62" s="66">
        <v>25500</v>
      </c>
      <c r="D62" s="66">
        <v>1534.76</v>
      </c>
      <c r="E62" s="66">
        <v>0</v>
      </c>
      <c r="F62" s="66">
        <v>0</v>
      </c>
      <c r="G62" s="66">
        <v>25500</v>
      </c>
    </row>
    <row r="63" spans="1:7">
      <c r="A63" s="122" t="s">
        <v>218</v>
      </c>
      <c r="B63" s="122"/>
      <c r="C63" s="121">
        <v>25500</v>
      </c>
      <c r="D63" s="121">
        <v>1534.76</v>
      </c>
      <c r="E63" s="121">
        <v>0</v>
      </c>
      <c r="F63" s="121">
        <v>0</v>
      </c>
      <c r="G63" s="121">
        <v>25500</v>
      </c>
    </row>
    <row r="64" spans="1:7">
      <c r="A64" s="62" t="s">
        <v>35</v>
      </c>
      <c r="B64" s="62" t="s">
        <v>9</v>
      </c>
      <c r="C64" s="63">
        <v>25500</v>
      </c>
      <c r="D64" s="63">
        <v>1534.76</v>
      </c>
      <c r="E64" s="63">
        <v>0</v>
      </c>
      <c r="F64" s="63">
        <v>0</v>
      </c>
      <c r="G64" s="63">
        <v>25500</v>
      </c>
    </row>
    <row r="65" spans="1:7">
      <c r="A65" s="112" t="s">
        <v>56</v>
      </c>
      <c r="B65" s="112" t="s">
        <v>87</v>
      </c>
      <c r="C65" s="64">
        <v>25500</v>
      </c>
      <c r="D65" s="64">
        <v>1534.76</v>
      </c>
      <c r="E65" s="64">
        <v>0</v>
      </c>
      <c r="F65" s="64">
        <v>0</v>
      </c>
      <c r="G65" s="64">
        <v>25500</v>
      </c>
    </row>
    <row r="66" spans="1:7">
      <c r="A66" s="65" t="s">
        <v>217</v>
      </c>
      <c r="B66" s="65"/>
      <c r="C66" s="66">
        <v>136000</v>
      </c>
      <c r="D66" s="66">
        <v>49406.26</v>
      </c>
      <c r="E66" s="66">
        <v>0</v>
      </c>
      <c r="F66" s="66">
        <v>0</v>
      </c>
      <c r="G66" s="66">
        <v>136000</v>
      </c>
    </row>
    <row r="67" spans="1:7">
      <c r="A67" s="122" t="s">
        <v>216</v>
      </c>
      <c r="B67" s="122"/>
      <c r="C67" s="121">
        <v>136000</v>
      </c>
      <c r="D67" s="121">
        <v>49406.26</v>
      </c>
      <c r="E67" s="121">
        <v>-115000</v>
      </c>
      <c r="F67" s="121">
        <v>-84.56</v>
      </c>
      <c r="G67" s="121">
        <v>21000</v>
      </c>
    </row>
    <row r="68" spans="1:7">
      <c r="A68" s="62" t="s">
        <v>35</v>
      </c>
      <c r="B68" s="62" t="s">
        <v>9</v>
      </c>
      <c r="C68" s="63">
        <v>136000</v>
      </c>
      <c r="D68" s="63">
        <v>49406.26</v>
      </c>
      <c r="E68" s="63">
        <v>-115000</v>
      </c>
      <c r="F68" s="63">
        <v>-84.56</v>
      </c>
      <c r="G68" s="63">
        <v>21000</v>
      </c>
    </row>
    <row r="69" spans="1:7">
      <c r="A69" s="112" t="s">
        <v>56</v>
      </c>
      <c r="B69" s="112" t="s">
        <v>87</v>
      </c>
      <c r="C69" s="64">
        <v>136000</v>
      </c>
      <c r="D69" s="64">
        <v>49406.26</v>
      </c>
      <c r="E69" s="64">
        <v>-115000</v>
      </c>
      <c r="F69" s="64">
        <v>-84.56</v>
      </c>
      <c r="G69" s="64">
        <v>21000</v>
      </c>
    </row>
    <row r="70" spans="1:7">
      <c r="A70" s="122" t="s">
        <v>215</v>
      </c>
      <c r="B70" s="122"/>
      <c r="C70" s="121">
        <v>0</v>
      </c>
      <c r="D70" s="121">
        <v>0</v>
      </c>
      <c r="E70" s="121">
        <v>115000</v>
      </c>
      <c r="F70" s="121">
        <v>100</v>
      </c>
      <c r="G70" s="121">
        <v>115000</v>
      </c>
    </row>
    <row r="71" spans="1:7">
      <c r="A71" s="62" t="s">
        <v>35</v>
      </c>
      <c r="B71" s="62" t="s">
        <v>9</v>
      </c>
      <c r="C71" s="63">
        <v>0</v>
      </c>
      <c r="D71" s="63">
        <v>0</v>
      </c>
      <c r="E71" s="63">
        <v>115000</v>
      </c>
      <c r="F71" s="63">
        <v>100</v>
      </c>
      <c r="G71" s="63">
        <v>115000</v>
      </c>
    </row>
    <row r="72" spans="1:7">
      <c r="A72" s="112" t="s">
        <v>56</v>
      </c>
      <c r="B72" s="112" t="s">
        <v>87</v>
      </c>
      <c r="C72" s="64">
        <v>0</v>
      </c>
      <c r="D72" s="64">
        <v>0</v>
      </c>
      <c r="E72" s="64">
        <v>115000</v>
      </c>
      <c r="F72" s="64">
        <v>100</v>
      </c>
      <c r="G72" s="64">
        <v>115000</v>
      </c>
    </row>
    <row r="73" spans="1:7">
      <c r="A73" s="65" t="s">
        <v>214</v>
      </c>
      <c r="B73" s="65"/>
      <c r="C73" s="66">
        <v>40000</v>
      </c>
      <c r="D73" s="66">
        <v>7580</v>
      </c>
      <c r="E73" s="66">
        <v>-17000</v>
      </c>
      <c r="F73" s="66">
        <v>-42.5</v>
      </c>
      <c r="G73" s="66">
        <v>23000</v>
      </c>
    </row>
    <row r="74" spans="1:7">
      <c r="A74" s="122" t="s">
        <v>213</v>
      </c>
      <c r="B74" s="122"/>
      <c r="C74" s="121">
        <v>35000</v>
      </c>
      <c r="D74" s="121">
        <v>7580</v>
      </c>
      <c r="E74" s="121">
        <v>-12000</v>
      </c>
      <c r="F74" s="121">
        <v>-34.29</v>
      </c>
      <c r="G74" s="121">
        <v>23000</v>
      </c>
    </row>
    <row r="75" spans="1:7">
      <c r="A75" s="62" t="s">
        <v>35</v>
      </c>
      <c r="B75" s="62" t="s">
        <v>9</v>
      </c>
      <c r="C75" s="63">
        <v>35000</v>
      </c>
      <c r="D75" s="63">
        <v>7580</v>
      </c>
      <c r="E75" s="63">
        <v>-12000</v>
      </c>
      <c r="F75" s="63">
        <v>-34.29</v>
      </c>
      <c r="G75" s="63">
        <v>23000</v>
      </c>
    </row>
    <row r="76" spans="1:7">
      <c r="A76" s="112" t="s">
        <v>57</v>
      </c>
      <c r="B76" s="112" t="s">
        <v>86</v>
      </c>
      <c r="C76" s="64">
        <v>35000</v>
      </c>
      <c r="D76" s="64">
        <v>7580</v>
      </c>
      <c r="E76" s="64">
        <v>-12000</v>
      </c>
      <c r="F76" s="64">
        <v>-34.29</v>
      </c>
      <c r="G76" s="64">
        <v>23000</v>
      </c>
    </row>
    <row r="77" spans="1:7">
      <c r="A77" s="122" t="s">
        <v>212</v>
      </c>
      <c r="B77" s="122"/>
      <c r="C77" s="121">
        <v>5000</v>
      </c>
      <c r="D77" s="121">
        <v>0</v>
      </c>
      <c r="E77" s="121">
        <v>-5000</v>
      </c>
      <c r="F77" s="121">
        <v>-100</v>
      </c>
      <c r="G77" s="121">
        <v>0</v>
      </c>
    </row>
    <row r="78" spans="1:7">
      <c r="A78" s="62" t="s">
        <v>36</v>
      </c>
      <c r="B78" s="62" t="s">
        <v>52</v>
      </c>
      <c r="C78" s="63">
        <v>5000</v>
      </c>
      <c r="D78" s="63">
        <v>0</v>
      </c>
      <c r="E78" s="63">
        <v>-5000</v>
      </c>
      <c r="F78" s="63">
        <v>-100</v>
      </c>
      <c r="G78" s="63">
        <v>0</v>
      </c>
    </row>
    <row r="79" spans="1:7">
      <c r="A79" s="112" t="s">
        <v>54</v>
      </c>
      <c r="B79" s="112" t="s">
        <v>51</v>
      </c>
      <c r="C79" s="64">
        <v>5000</v>
      </c>
      <c r="D79" s="64">
        <v>0</v>
      </c>
      <c r="E79" s="64">
        <v>-5000</v>
      </c>
      <c r="F79" s="64">
        <v>-100</v>
      </c>
      <c r="G79" s="64">
        <v>0</v>
      </c>
    </row>
    <row r="80" spans="1:7">
      <c r="A80" s="65" t="s">
        <v>211</v>
      </c>
      <c r="B80" s="65"/>
      <c r="C80" s="66">
        <v>2000</v>
      </c>
      <c r="D80" s="66">
        <v>254.45</v>
      </c>
      <c r="E80" s="66">
        <v>0</v>
      </c>
      <c r="F80" s="66">
        <v>0</v>
      </c>
      <c r="G80" s="66">
        <v>2000</v>
      </c>
    </row>
    <row r="81" spans="1:7">
      <c r="A81" s="122" t="s">
        <v>210</v>
      </c>
      <c r="B81" s="122"/>
      <c r="C81" s="121">
        <v>2000</v>
      </c>
      <c r="D81" s="121">
        <v>254.45</v>
      </c>
      <c r="E81" s="121">
        <v>0</v>
      </c>
      <c r="F81" s="121">
        <v>0</v>
      </c>
      <c r="G81" s="121">
        <v>2000</v>
      </c>
    </row>
    <row r="82" spans="1:7">
      <c r="A82" s="62" t="s">
        <v>35</v>
      </c>
      <c r="B82" s="62" t="s">
        <v>9</v>
      </c>
      <c r="C82" s="63">
        <v>2000</v>
      </c>
      <c r="D82" s="63">
        <v>254.45</v>
      </c>
      <c r="E82" s="63">
        <v>0</v>
      </c>
      <c r="F82" s="63">
        <v>0</v>
      </c>
      <c r="G82" s="63">
        <v>2000</v>
      </c>
    </row>
    <row r="83" spans="1:7">
      <c r="A83" s="112" t="s">
        <v>59</v>
      </c>
      <c r="B83" s="112" t="s">
        <v>58</v>
      </c>
      <c r="C83" s="64">
        <v>2000</v>
      </c>
      <c r="D83" s="64">
        <v>254.45</v>
      </c>
      <c r="E83" s="64">
        <v>0</v>
      </c>
      <c r="F83" s="64">
        <v>0</v>
      </c>
      <c r="G83" s="64">
        <v>2000</v>
      </c>
    </row>
    <row r="84" spans="1:7">
      <c r="A84" s="122" t="s">
        <v>209</v>
      </c>
      <c r="B84" s="122"/>
      <c r="C84" s="121">
        <v>0</v>
      </c>
      <c r="D84" s="121">
        <v>0</v>
      </c>
      <c r="E84" s="121">
        <v>0</v>
      </c>
      <c r="F84" s="121">
        <v>0</v>
      </c>
      <c r="G84" s="121">
        <v>0</v>
      </c>
    </row>
    <row r="85" spans="1:7">
      <c r="A85" s="62" t="s">
        <v>36</v>
      </c>
      <c r="B85" s="62" t="s">
        <v>52</v>
      </c>
      <c r="C85" s="63">
        <v>0</v>
      </c>
      <c r="D85" s="63">
        <v>0</v>
      </c>
      <c r="E85" s="63">
        <v>0</v>
      </c>
      <c r="F85" s="63">
        <v>0</v>
      </c>
      <c r="G85" s="63">
        <v>0</v>
      </c>
    </row>
    <row r="86" spans="1:7">
      <c r="A86" s="112" t="s">
        <v>54</v>
      </c>
      <c r="B86" s="112" t="s">
        <v>51</v>
      </c>
      <c r="C86" s="64">
        <v>0</v>
      </c>
      <c r="D86" s="64">
        <v>0</v>
      </c>
      <c r="E86" s="64">
        <v>0</v>
      </c>
      <c r="F86" s="64">
        <v>0</v>
      </c>
      <c r="G86" s="64">
        <v>0</v>
      </c>
    </row>
    <row r="87" spans="1:7" ht="32.25" customHeight="1">
      <c r="A87" s="62" t="s">
        <v>55</v>
      </c>
      <c r="B87" s="62"/>
      <c r="C87" s="63">
        <v>5958131</v>
      </c>
      <c r="D87" s="63">
        <v>2243512.69</v>
      </c>
      <c r="E87" s="63">
        <v>539782</v>
      </c>
      <c r="F87" s="63">
        <v>8.44</v>
      </c>
      <c r="G87" s="63">
        <v>6497913</v>
      </c>
    </row>
    <row r="88" spans="1:7">
      <c r="A88" s="65" t="s">
        <v>89</v>
      </c>
      <c r="B88" s="65"/>
      <c r="C88" s="66">
        <v>1065230</v>
      </c>
      <c r="D88" s="66">
        <v>330318.28999999998</v>
      </c>
      <c r="E88" s="66">
        <v>217550</v>
      </c>
      <c r="F88" s="66">
        <v>16.95</v>
      </c>
      <c r="G88" s="66">
        <v>1282780</v>
      </c>
    </row>
    <row r="89" spans="1:7">
      <c r="A89" s="122" t="s">
        <v>235</v>
      </c>
      <c r="B89" s="122"/>
      <c r="C89" s="121">
        <v>840230</v>
      </c>
      <c r="D89" s="121">
        <v>153872.19</v>
      </c>
      <c r="E89" s="121">
        <v>147550</v>
      </c>
      <c r="F89" s="121">
        <v>13.16</v>
      </c>
      <c r="G89" s="121">
        <v>987780</v>
      </c>
    </row>
    <row r="90" spans="1:7">
      <c r="A90" s="62" t="s">
        <v>38</v>
      </c>
      <c r="B90" s="62" t="s">
        <v>11</v>
      </c>
      <c r="C90" s="63">
        <v>802800</v>
      </c>
      <c r="D90" s="63">
        <v>150220.31</v>
      </c>
      <c r="E90" s="63">
        <v>90550</v>
      </c>
      <c r="F90" s="63">
        <v>11.28</v>
      </c>
      <c r="G90" s="63">
        <v>893350</v>
      </c>
    </row>
    <row r="91" spans="1:7">
      <c r="A91" s="112" t="s">
        <v>44</v>
      </c>
      <c r="B91" s="112" t="s">
        <v>12</v>
      </c>
      <c r="C91" s="64">
        <v>618500</v>
      </c>
      <c r="D91" s="64">
        <v>140757.20000000001</v>
      </c>
      <c r="E91" s="64">
        <v>73750</v>
      </c>
      <c r="F91" s="64">
        <v>11.92</v>
      </c>
      <c r="G91" s="64">
        <v>692250</v>
      </c>
    </row>
    <row r="92" spans="1:7">
      <c r="A92" s="112" t="s">
        <v>39</v>
      </c>
      <c r="B92" s="112" t="s">
        <v>16</v>
      </c>
      <c r="C92" s="64">
        <v>176700</v>
      </c>
      <c r="D92" s="64">
        <v>9463.11</v>
      </c>
      <c r="E92" s="64">
        <v>16800</v>
      </c>
      <c r="F92" s="64">
        <v>9.51</v>
      </c>
      <c r="G92" s="64">
        <v>193500</v>
      </c>
    </row>
    <row r="93" spans="1:7">
      <c r="A93" s="112" t="s">
        <v>40</v>
      </c>
      <c r="B93" s="112" t="s">
        <v>41</v>
      </c>
      <c r="C93" s="64">
        <v>7600</v>
      </c>
      <c r="D93" s="64">
        <v>0</v>
      </c>
      <c r="E93" s="64">
        <v>0</v>
      </c>
      <c r="F93" s="64">
        <v>0</v>
      </c>
      <c r="G93" s="64">
        <v>7600</v>
      </c>
    </row>
    <row r="94" spans="1:7">
      <c r="A94" s="62" t="s">
        <v>45</v>
      </c>
      <c r="B94" s="62" t="s">
        <v>13</v>
      </c>
      <c r="C94" s="63">
        <v>37430</v>
      </c>
      <c r="D94" s="63">
        <v>3651.88</v>
      </c>
      <c r="E94" s="63">
        <v>57000</v>
      </c>
      <c r="F94" s="63">
        <v>53.43</v>
      </c>
      <c r="G94" s="63">
        <v>94430</v>
      </c>
    </row>
    <row r="95" spans="1:7">
      <c r="A95" s="112" t="s">
        <v>46</v>
      </c>
      <c r="B95" s="112" t="s">
        <v>47</v>
      </c>
      <c r="C95" s="64">
        <v>930</v>
      </c>
      <c r="D95" s="64">
        <v>0</v>
      </c>
      <c r="E95" s="64">
        <v>0</v>
      </c>
      <c r="F95" s="64">
        <v>0</v>
      </c>
      <c r="G95" s="64">
        <v>930</v>
      </c>
    </row>
    <row r="96" spans="1:7">
      <c r="A96" s="112" t="s">
        <v>48</v>
      </c>
      <c r="B96" s="112" t="s">
        <v>19</v>
      </c>
      <c r="C96" s="64">
        <v>36500</v>
      </c>
      <c r="D96" s="64">
        <v>3651.88</v>
      </c>
      <c r="E96" s="64">
        <v>57000</v>
      </c>
      <c r="F96" s="64">
        <v>54.79</v>
      </c>
      <c r="G96" s="64">
        <v>93500</v>
      </c>
    </row>
    <row r="97" spans="1:7">
      <c r="A97" s="122" t="s">
        <v>234</v>
      </c>
      <c r="B97" s="122"/>
      <c r="C97" s="121">
        <v>225000</v>
      </c>
      <c r="D97" s="121">
        <v>176446.1</v>
      </c>
      <c r="E97" s="121">
        <v>70000</v>
      </c>
      <c r="F97" s="121">
        <v>31.11</v>
      </c>
      <c r="G97" s="121">
        <v>295000</v>
      </c>
    </row>
    <row r="98" spans="1:7">
      <c r="A98" s="62" t="s">
        <v>38</v>
      </c>
      <c r="B98" s="62" t="s">
        <v>11</v>
      </c>
      <c r="C98" s="63">
        <v>225000</v>
      </c>
      <c r="D98" s="63">
        <v>86953.58</v>
      </c>
      <c r="E98" s="63">
        <v>70000</v>
      </c>
      <c r="F98" s="63">
        <v>31.11</v>
      </c>
      <c r="G98" s="63">
        <v>295000</v>
      </c>
    </row>
    <row r="99" spans="1:7">
      <c r="A99" s="112" t="s">
        <v>39</v>
      </c>
      <c r="B99" s="112" t="s">
        <v>16</v>
      </c>
      <c r="C99" s="64">
        <v>223750</v>
      </c>
      <c r="D99" s="64">
        <v>86833.89</v>
      </c>
      <c r="E99" s="64">
        <v>70000</v>
      </c>
      <c r="F99" s="64">
        <v>31.28</v>
      </c>
      <c r="G99" s="64">
        <v>293750</v>
      </c>
    </row>
    <row r="100" spans="1:7">
      <c r="A100" s="112" t="s">
        <v>42</v>
      </c>
      <c r="B100" s="112" t="s">
        <v>43</v>
      </c>
      <c r="C100" s="64">
        <v>1250</v>
      </c>
      <c r="D100" s="64">
        <v>119.69</v>
      </c>
      <c r="E100" s="64">
        <v>0</v>
      </c>
      <c r="F100" s="64">
        <v>0</v>
      </c>
      <c r="G100" s="64">
        <v>1250</v>
      </c>
    </row>
    <row r="101" spans="1:7">
      <c r="A101" s="62" t="s">
        <v>36</v>
      </c>
      <c r="B101" s="62" t="s">
        <v>52</v>
      </c>
      <c r="C101" s="63">
        <v>0</v>
      </c>
      <c r="D101" s="63">
        <v>89492.52</v>
      </c>
      <c r="E101" s="63">
        <v>0</v>
      </c>
      <c r="F101" s="63">
        <v>0</v>
      </c>
      <c r="G101" s="63">
        <v>0</v>
      </c>
    </row>
    <row r="102" spans="1:7">
      <c r="A102" s="112" t="s">
        <v>54</v>
      </c>
      <c r="B102" s="112" t="s">
        <v>51</v>
      </c>
      <c r="C102" s="64">
        <v>0</v>
      </c>
      <c r="D102" s="64">
        <v>89492.52</v>
      </c>
      <c r="E102" s="64">
        <v>0</v>
      </c>
      <c r="F102" s="64">
        <v>0</v>
      </c>
      <c r="G102" s="64">
        <v>0</v>
      </c>
    </row>
    <row r="103" spans="1:7">
      <c r="A103" s="65" t="s">
        <v>90</v>
      </c>
      <c r="B103" s="65"/>
      <c r="C103" s="66">
        <v>13501</v>
      </c>
      <c r="D103" s="66">
        <v>2441.73</v>
      </c>
      <c r="E103" s="66">
        <v>-5501</v>
      </c>
      <c r="F103" s="66">
        <v>-40.75</v>
      </c>
      <c r="G103" s="66">
        <v>8000</v>
      </c>
    </row>
    <row r="104" spans="1:7">
      <c r="A104" s="122" t="s">
        <v>233</v>
      </c>
      <c r="B104" s="122"/>
      <c r="C104" s="121">
        <v>13501</v>
      </c>
      <c r="D104" s="121">
        <v>2441.73</v>
      </c>
      <c r="E104" s="121">
        <v>-5501</v>
      </c>
      <c r="F104" s="121">
        <v>-40.75</v>
      </c>
      <c r="G104" s="121">
        <v>8000</v>
      </c>
    </row>
    <row r="105" spans="1:7">
      <c r="A105" s="62" t="s">
        <v>38</v>
      </c>
      <c r="B105" s="62" t="s">
        <v>11</v>
      </c>
      <c r="C105" s="63">
        <v>13501</v>
      </c>
      <c r="D105" s="63">
        <v>2441.73</v>
      </c>
      <c r="E105" s="63">
        <v>-5501</v>
      </c>
      <c r="F105" s="63">
        <v>-40.75</v>
      </c>
      <c r="G105" s="63">
        <v>8000</v>
      </c>
    </row>
    <row r="106" spans="1:7">
      <c r="A106" s="112" t="s">
        <v>39</v>
      </c>
      <c r="B106" s="112" t="s">
        <v>16</v>
      </c>
      <c r="C106" s="64">
        <v>13501</v>
      </c>
      <c r="D106" s="64">
        <v>2441.73</v>
      </c>
      <c r="E106" s="64">
        <v>-5501</v>
      </c>
      <c r="F106" s="64">
        <v>-40.75</v>
      </c>
      <c r="G106" s="64">
        <v>8000</v>
      </c>
    </row>
    <row r="107" spans="1:7">
      <c r="A107" s="122" t="s">
        <v>232</v>
      </c>
      <c r="B107" s="122"/>
      <c r="C107" s="121">
        <v>0</v>
      </c>
      <c r="D107" s="121">
        <v>0</v>
      </c>
      <c r="E107" s="121">
        <v>0</v>
      </c>
      <c r="F107" s="121">
        <v>0</v>
      </c>
      <c r="G107" s="121">
        <v>0</v>
      </c>
    </row>
    <row r="108" spans="1:7">
      <c r="A108" s="62" t="s">
        <v>38</v>
      </c>
      <c r="B108" s="62" t="s">
        <v>11</v>
      </c>
      <c r="C108" s="63">
        <v>0</v>
      </c>
      <c r="D108" s="63">
        <v>0</v>
      </c>
      <c r="E108" s="63">
        <v>0</v>
      </c>
      <c r="F108" s="63">
        <v>0</v>
      </c>
      <c r="G108" s="63">
        <v>0</v>
      </c>
    </row>
    <row r="109" spans="1:7">
      <c r="A109" s="112" t="s">
        <v>39</v>
      </c>
      <c r="B109" s="112" t="s">
        <v>16</v>
      </c>
      <c r="C109" s="64">
        <v>0</v>
      </c>
      <c r="D109" s="64">
        <v>0</v>
      </c>
      <c r="E109" s="64">
        <v>0</v>
      </c>
      <c r="F109" s="64">
        <v>0</v>
      </c>
      <c r="G109" s="64">
        <v>0</v>
      </c>
    </row>
    <row r="110" spans="1:7">
      <c r="A110" s="65" t="s">
        <v>231</v>
      </c>
      <c r="B110" s="65"/>
      <c r="C110" s="66">
        <v>157800</v>
      </c>
      <c r="D110" s="66">
        <v>71883.86</v>
      </c>
      <c r="E110" s="66">
        <v>12200</v>
      </c>
      <c r="F110" s="66">
        <v>7.73</v>
      </c>
      <c r="G110" s="66">
        <v>170000</v>
      </c>
    </row>
    <row r="111" spans="1:7">
      <c r="A111" s="122" t="s">
        <v>230</v>
      </c>
      <c r="B111" s="122"/>
      <c r="C111" s="121">
        <v>157800</v>
      </c>
      <c r="D111" s="121">
        <v>71883.86</v>
      </c>
      <c r="E111" s="121">
        <v>12200</v>
      </c>
      <c r="F111" s="121">
        <v>7.73</v>
      </c>
      <c r="G111" s="121">
        <v>170000</v>
      </c>
    </row>
    <row r="112" spans="1:7">
      <c r="A112" s="62" t="s">
        <v>38</v>
      </c>
      <c r="B112" s="62" t="s">
        <v>11</v>
      </c>
      <c r="C112" s="63">
        <v>157000</v>
      </c>
      <c r="D112" s="63">
        <v>71883.86</v>
      </c>
      <c r="E112" s="63">
        <v>12200</v>
      </c>
      <c r="F112" s="63">
        <v>7.77</v>
      </c>
      <c r="G112" s="63">
        <v>169200</v>
      </c>
    </row>
    <row r="113" spans="1:7">
      <c r="A113" s="112" t="s">
        <v>39</v>
      </c>
      <c r="B113" s="112" t="s">
        <v>16</v>
      </c>
      <c r="C113" s="64">
        <v>157000</v>
      </c>
      <c r="D113" s="64">
        <v>71883.86</v>
      </c>
      <c r="E113" s="64">
        <v>12200</v>
      </c>
      <c r="F113" s="64">
        <v>7.77</v>
      </c>
      <c r="G113" s="64">
        <v>169200</v>
      </c>
    </row>
    <row r="114" spans="1:7">
      <c r="A114" s="62" t="s">
        <v>45</v>
      </c>
      <c r="B114" s="62" t="s">
        <v>13</v>
      </c>
      <c r="C114" s="63">
        <v>800</v>
      </c>
      <c r="D114" s="63">
        <v>0</v>
      </c>
      <c r="E114" s="63">
        <v>0</v>
      </c>
      <c r="F114" s="63">
        <v>0</v>
      </c>
      <c r="G114" s="63">
        <v>800</v>
      </c>
    </row>
    <row r="115" spans="1:7">
      <c r="A115" s="112" t="s">
        <v>48</v>
      </c>
      <c r="B115" s="112" t="s">
        <v>19</v>
      </c>
      <c r="C115" s="64">
        <v>800</v>
      </c>
      <c r="D115" s="64">
        <v>0</v>
      </c>
      <c r="E115" s="64">
        <v>0</v>
      </c>
      <c r="F115" s="64">
        <v>0</v>
      </c>
      <c r="G115" s="64">
        <v>800</v>
      </c>
    </row>
    <row r="116" spans="1:7">
      <c r="A116" s="122" t="s">
        <v>229</v>
      </c>
      <c r="B116" s="122"/>
      <c r="C116" s="121">
        <v>0</v>
      </c>
      <c r="D116" s="121">
        <v>0</v>
      </c>
      <c r="E116" s="121">
        <v>0</v>
      </c>
      <c r="F116" s="121">
        <v>0</v>
      </c>
      <c r="G116" s="121">
        <v>0</v>
      </c>
    </row>
    <row r="117" spans="1:7">
      <c r="A117" s="62" t="s">
        <v>45</v>
      </c>
      <c r="B117" s="62" t="s">
        <v>13</v>
      </c>
      <c r="C117" s="63">
        <v>0</v>
      </c>
      <c r="D117" s="63">
        <v>0</v>
      </c>
      <c r="E117" s="63">
        <v>0</v>
      </c>
      <c r="F117" s="63">
        <v>0</v>
      </c>
      <c r="G117" s="63">
        <v>0</v>
      </c>
    </row>
    <row r="118" spans="1:7">
      <c r="A118" s="112" t="s">
        <v>48</v>
      </c>
      <c r="B118" s="112" t="s">
        <v>19</v>
      </c>
      <c r="C118" s="64">
        <v>0</v>
      </c>
      <c r="D118" s="64">
        <v>0</v>
      </c>
      <c r="E118" s="64">
        <v>0</v>
      </c>
      <c r="F118" s="64">
        <v>0</v>
      </c>
      <c r="G118" s="64">
        <v>0</v>
      </c>
    </row>
    <row r="119" spans="1:7">
      <c r="A119" s="65" t="s">
        <v>228</v>
      </c>
      <c r="B119" s="65"/>
      <c r="C119" s="66">
        <v>4505200</v>
      </c>
      <c r="D119" s="66">
        <v>1781189.31</v>
      </c>
      <c r="E119" s="66">
        <v>333686</v>
      </c>
      <c r="F119" s="66">
        <v>7.41</v>
      </c>
      <c r="G119" s="66">
        <v>4838886</v>
      </c>
    </row>
    <row r="120" spans="1:7">
      <c r="A120" s="122" t="s">
        <v>227</v>
      </c>
      <c r="B120" s="122"/>
      <c r="C120" s="121">
        <v>93000</v>
      </c>
      <c r="D120" s="121">
        <v>37000</v>
      </c>
      <c r="E120" s="121">
        <v>0</v>
      </c>
      <c r="F120" s="121">
        <v>0</v>
      </c>
      <c r="G120" s="121">
        <v>93000</v>
      </c>
    </row>
    <row r="121" spans="1:7">
      <c r="A121" s="62" t="s">
        <v>38</v>
      </c>
      <c r="B121" s="62" t="s">
        <v>11</v>
      </c>
      <c r="C121" s="63">
        <v>93000</v>
      </c>
      <c r="D121" s="63">
        <v>37000</v>
      </c>
      <c r="E121" s="63">
        <v>0</v>
      </c>
      <c r="F121" s="63">
        <v>0</v>
      </c>
      <c r="G121" s="63">
        <v>93000</v>
      </c>
    </row>
    <row r="122" spans="1:7">
      <c r="A122" s="112" t="s">
        <v>44</v>
      </c>
      <c r="B122" s="112" t="s">
        <v>12</v>
      </c>
      <c r="C122" s="64">
        <v>93000</v>
      </c>
      <c r="D122" s="64">
        <v>37000</v>
      </c>
      <c r="E122" s="64">
        <v>0</v>
      </c>
      <c r="F122" s="64">
        <v>0</v>
      </c>
      <c r="G122" s="64">
        <v>93000</v>
      </c>
    </row>
    <row r="123" spans="1:7">
      <c r="A123" s="122" t="s">
        <v>226</v>
      </c>
      <c r="B123" s="122"/>
      <c r="C123" s="121">
        <v>4375700</v>
      </c>
      <c r="D123" s="121">
        <v>1736697.69</v>
      </c>
      <c r="E123" s="121">
        <v>336006</v>
      </c>
      <c r="F123" s="121">
        <v>7.68</v>
      </c>
      <c r="G123" s="121">
        <v>4711706</v>
      </c>
    </row>
    <row r="124" spans="1:7">
      <c r="A124" s="62" t="s">
        <v>38</v>
      </c>
      <c r="B124" s="62" t="s">
        <v>11</v>
      </c>
      <c r="C124" s="63">
        <v>4356700</v>
      </c>
      <c r="D124" s="63">
        <v>1404530.73</v>
      </c>
      <c r="E124" s="63">
        <v>3838</v>
      </c>
      <c r="F124" s="63">
        <v>0.09</v>
      </c>
      <c r="G124" s="63">
        <v>4360538</v>
      </c>
    </row>
    <row r="125" spans="1:7">
      <c r="A125" s="112" t="s">
        <v>44</v>
      </c>
      <c r="B125" s="112" t="s">
        <v>12</v>
      </c>
      <c r="C125" s="64">
        <v>3860900</v>
      </c>
      <c r="D125" s="64">
        <v>1250754.23</v>
      </c>
      <c r="E125" s="64">
        <v>1680</v>
      </c>
      <c r="F125" s="64">
        <v>0.04</v>
      </c>
      <c r="G125" s="64">
        <v>3862580</v>
      </c>
    </row>
    <row r="126" spans="1:7">
      <c r="A126" s="112" t="s">
        <v>39</v>
      </c>
      <c r="B126" s="112" t="s">
        <v>16</v>
      </c>
      <c r="C126" s="64">
        <v>408900</v>
      </c>
      <c r="D126" s="64">
        <v>153080.92000000001</v>
      </c>
      <c r="E126" s="64">
        <v>2158</v>
      </c>
      <c r="F126" s="64">
        <v>0.53</v>
      </c>
      <c r="G126" s="64">
        <v>411058</v>
      </c>
    </row>
    <row r="127" spans="1:7">
      <c r="A127" s="112" t="s">
        <v>40</v>
      </c>
      <c r="B127" s="112" t="s">
        <v>41</v>
      </c>
      <c r="C127" s="64">
        <v>81500</v>
      </c>
      <c r="D127" s="64">
        <v>695.58</v>
      </c>
      <c r="E127" s="64">
        <v>0</v>
      </c>
      <c r="F127" s="64">
        <v>0</v>
      </c>
      <c r="G127" s="64">
        <v>81500</v>
      </c>
    </row>
    <row r="128" spans="1:7">
      <c r="A128" s="112" t="s">
        <v>73</v>
      </c>
      <c r="B128" s="112" t="s">
        <v>88</v>
      </c>
      <c r="C128" s="64">
        <v>5400</v>
      </c>
      <c r="D128" s="64">
        <v>0</v>
      </c>
      <c r="E128" s="64">
        <v>0</v>
      </c>
      <c r="F128" s="64">
        <v>0</v>
      </c>
      <c r="G128" s="64">
        <v>5400</v>
      </c>
    </row>
    <row r="129" spans="1:7">
      <c r="A129" s="62" t="s">
        <v>45</v>
      </c>
      <c r="B129" s="62" t="s">
        <v>13</v>
      </c>
      <c r="C129" s="63">
        <v>19000</v>
      </c>
      <c r="D129" s="63">
        <v>0</v>
      </c>
      <c r="E129" s="63">
        <v>0</v>
      </c>
      <c r="F129" s="63">
        <v>0</v>
      </c>
      <c r="G129" s="63">
        <v>19000</v>
      </c>
    </row>
    <row r="130" spans="1:7">
      <c r="A130" s="112" t="s">
        <v>48</v>
      </c>
      <c r="B130" s="112" t="s">
        <v>19</v>
      </c>
      <c r="C130" s="64">
        <v>19000</v>
      </c>
      <c r="D130" s="64">
        <v>0</v>
      </c>
      <c r="E130" s="64">
        <v>0</v>
      </c>
      <c r="F130" s="64">
        <v>0</v>
      </c>
      <c r="G130" s="64">
        <v>19000</v>
      </c>
    </row>
    <row r="131" spans="1:7">
      <c r="A131" s="62" t="s">
        <v>36</v>
      </c>
      <c r="B131" s="62" t="s">
        <v>52</v>
      </c>
      <c r="C131" s="63">
        <v>0</v>
      </c>
      <c r="D131" s="63">
        <v>332166.96000000002</v>
      </c>
      <c r="E131" s="63">
        <v>332168</v>
      </c>
      <c r="F131" s="63">
        <v>100</v>
      </c>
      <c r="G131" s="63">
        <v>332168</v>
      </c>
    </row>
    <row r="132" spans="1:7">
      <c r="A132" s="112" t="s">
        <v>54</v>
      </c>
      <c r="B132" s="112" t="s">
        <v>51</v>
      </c>
      <c r="C132" s="64">
        <v>0</v>
      </c>
      <c r="D132" s="64">
        <v>332166.96000000002</v>
      </c>
      <c r="E132" s="64">
        <v>332168</v>
      </c>
      <c r="F132" s="64">
        <v>100</v>
      </c>
      <c r="G132" s="64">
        <v>332168</v>
      </c>
    </row>
    <row r="133" spans="1:7">
      <c r="A133" s="122" t="s">
        <v>225</v>
      </c>
      <c r="B133" s="122"/>
      <c r="C133" s="121">
        <v>8000</v>
      </c>
      <c r="D133" s="121">
        <v>0</v>
      </c>
      <c r="E133" s="121">
        <v>-2320</v>
      </c>
      <c r="F133" s="121">
        <v>-29</v>
      </c>
      <c r="G133" s="121">
        <v>5680</v>
      </c>
    </row>
    <row r="134" spans="1:7">
      <c r="A134" s="62" t="s">
        <v>38</v>
      </c>
      <c r="B134" s="62" t="s">
        <v>11</v>
      </c>
      <c r="C134" s="63">
        <v>8000</v>
      </c>
      <c r="D134" s="63">
        <v>0</v>
      </c>
      <c r="E134" s="63">
        <v>-2320</v>
      </c>
      <c r="F134" s="63">
        <v>-29</v>
      </c>
      <c r="G134" s="63">
        <v>5680</v>
      </c>
    </row>
    <row r="135" spans="1:7">
      <c r="A135" s="112" t="s">
        <v>39</v>
      </c>
      <c r="B135" s="112" t="s">
        <v>16</v>
      </c>
      <c r="C135" s="64">
        <v>8000</v>
      </c>
      <c r="D135" s="64">
        <v>0</v>
      </c>
      <c r="E135" s="64">
        <v>-2675</v>
      </c>
      <c r="F135" s="64">
        <v>-33.44</v>
      </c>
      <c r="G135" s="64">
        <v>5325</v>
      </c>
    </row>
    <row r="136" spans="1:7">
      <c r="A136" s="112" t="s">
        <v>40</v>
      </c>
      <c r="B136" s="112" t="s">
        <v>41</v>
      </c>
      <c r="C136" s="64">
        <v>0</v>
      </c>
      <c r="D136" s="64">
        <v>0</v>
      </c>
      <c r="E136" s="64">
        <v>355</v>
      </c>
      <c r="F136" s="64">
        <v>100</v>
      </c>
      <c r="G136" s="64">
        <v>355</v>
      </c>
    </row>
    <row r="137" spans="1:7">
      <c r="A137" s="122" t="s">
        <v>224</v>
      </c>
      <c r="B137" s="122"/>
      <c r="C137" s="121">
        <v>28500</v>
      </c>
      <c r="D137" s="121">
        <v>7491.62</v>
      </c>
      <c r="E137" s="121">
        <v>-20000</v>
      </c>
      <c r="F137" s="121">
        <v>-70.180000000000007</v>
      </c>
      <c r="G137" s="121">
        <v>8500</v>
      </c>
    </row>
    <row r="138" spans="1:7">
      <c r="A138" s="62" t="s">
        <v>38</v>
      </c>
      <c r="B138" s="62" t="s">
        <v>11</v>
      </c>
      <c r="C138" s="63">
        <v>28500</v>
      </c>
      <c r="D138" s="63">
        <v>7491.62</v>
      </c>
      <c r="E138" s="63">
        <v>-20000</v>
      </c>
      <c r="F138" s="63">
        <v>-70.180000000000007</v>
      </c>
      <c r="G138" s="63">
        <v>8500</v>
      </c>
    </row>
    <row r="139" spans="1:7">
      <c r="A139" s="112" t="s">
        <v>44</v>
      </c>
      <c r="B139" s="112" t="s">
        <v>12</v>
      </c>
      <c r="C139" s="64">
        <v>24000</v>
      </c>
      <c r="D139" s="64">
        <v>6651.62</v>
      </c>
      <c r="E139" s="64">
        <v>-20000</v>
      </c>
      <c r="F139" s="64">
        <v>-83.33</v>
      </c>
      <c r="G139" s="64">
        <v>4000</v>
      </c>
    </row>
    <row r="140" spans="1:7">
      <c r="A140" s="112" t="s">
        <v>39</v>
      </c>
      <c r="B140" s="112" t="s">
        <v>16</v>
      </c>
      <c r="C140" s="64">
        <v>4500</v>
      </c>
      <c r="D140" s="64">
        <v>840</v>
      </c>
      <c r="E140" s="64">
        <v>0</v>
      </c>
      <c r="F140" s="64">
        <v>0</v>
      </c>
      <c r="G140" s="64">
        <v>4500</v>
      </c>
    </row>
    <row r="141" spans="1:7">
      <c r="A141" s="122" t="s">
        <v>223</v>
      </c>
      <c r="B141" s="122"/>
      <c r="C141" s="121">
        <v>0</v>
      </c>
      <c r="D141" s="121">
        <v>0</v>
      </c>
      <c r="E141" s="121">
        <v>20000</v>
      </c>
      <c r="F141" s="121">
        <v>100</v>
      </c>
      <c r="G141" s="121">
        <v>20000</v>
      </c>
    </row>
    <row r="142" spans="1:7">
      <c r="A142" s="62" t="s">
        <v>38</v>
      </c>
      <c r="B142" s="62" t="s">
        <v>11</v>
      </c>
      <c r="C142" s="63">
        <v>0</v>
      </c>
      <c r="D142" s="63">
        <v>0</v>
      </c>
      <c r="E142" s="63">
        <v>20000</v>
      </c>
      <c r="F142" s="63">
        <v>100</v>
      </c>
      <c r="G142" s="63">
        <v>20000</v>
      </c>
    </row>
    <row r="143" spans="1:7">
      <c r="A143" s="112" t="s">
        <v>44</v>
      </c>
      <c r="B143" s="112" t="s">
        <v>12</v>
      </c>
      <c r="C143" s="64">
        <v>0</v>
      </c>
      <c r="D143" s="64">
        <v>0</v>
      </c>
      <c r="E143" s="64">
        <v>20000</v>
      </c>
      <c r="F143" s="64">
        <v>100</v>
      </c>
      <c r="G143" s="64">
        <v>20000</v>
      </c>
    </row>
    <row r="144" spans="1:7">
      <c r="A144" s="65" t="s">
        <v>91</v>
      </c>
      <c r="B144" s="65"/>
      <c r="C144" s="66">
        <v>0</v>
      </c>
      <c r="D144" s="66">
        <v>0</v>
      </c>
      <c r="E144" s="66">
        <v>0</v>
      </c>
      <c r="F144" s="66">
        <v>0</v>
      </c>
      <c r="G144" s="66">
        <v>0</v>
      </c>
    </row>
    <row r="145" spans="1:7">
      <c r="A145" s="122" t="s">
        <v>222</v>
      </c>
      <c r="B145" s="122"/>
      <c r="C145" s="121">
        <v>0</v>
      </c>
      <c r="D145" s="121">
        <v>0</v>
      </c>
      <c r="E145" s="121">
        <v>0</v>
      </c>
      <c r="F145" s="121">
        <v>0</v>
      </c>
      <c r="G145" s="121">
        <v>0</v>
      </c>
    </row>
    <row r="146" spans="1:7">
      <c r="A146" s="62" t="s">
        <v>38</v>
      </c>
      <c r="B146" s="62" t="s">
        <v>11</v>
      </c>
      <c r="C146" s="63">
        <v>0</v>
      </c>
      <c r="D146" s="63">
        <v>0</v>
      </c>
      <c r="E146" s="63">
        <v>0</v>
      </c>
      <c r="F146" s="63">
        <v>0</v>
      </c>
      <c r="G146" s="63">
        <v>0</v>
      </c>
    </row>
    <row r="147" spans="1:7">
      <c r="A147" s="112" t="s">
        <v>39</v>
      </c>
      <c r="B147" s="112" t="s">
        <v>16</v>
      </c>
      <c r="C147" s="64">
        <v>0</v>
      </c>
      <c r="D147" s="64">
        <v>0</v>
      </c>
      <c r="E147" s="64">
        <v>0</v>
      </c>
      <c r="F147" s="64">
        <v>0</v>
      </c>
      <c r="G147" s="64">
        <v>0</v>
      </c>
    </row>
    <row r="148" spans="1:7">
      <c r="A148" s="65" t="s">
        <v>221</v>
      </c>
      <c r="B148" s="65"/>
      <c r="C148" s="66">
        <v>12900</v>
      </c>
      <c r="D148" s="66">
        <v>814.88</v>
      </c>
      <c r="E148" s="66">
        <v>-1153</v>
      </c>
      <c r="F148" s="66">
        <v>-8.94</v>
      </c>
      <c r="G148" s="66">
        <v>11747</v>
      </c>
    </row>
    <row r="149" spans="1:7">
      <c r="A149" s="122" t="s">
        <v>220</v>
      </c>
      <c r="B149" s="122"/>
      <c r="C149" s="121">
        <v>10900</v>
      </c>
      <c r="D149" s="121">
        <v>814.88</v>
      </c>
      <c r="E149" s="121">
        <v>768</v>
      </c>
      <c r="F149" s="121">
        <v>7.05</v>
      </c>
      <c r="G149" s="121">
        <v>11668</v>
      </c>
    </row>
    <row r="150" spans="1:7">
      <c r="A150" s="62" t="s">
        <v>38</v>
      </c>
      <c r="B150" s="62" t="s">
        <v>11</v>
      </c>
      <c r="C150" s="63">
        <v>10900</v>
      </c>
      <c r="D150" s="63">
        <v>46.88</v>
      </c>
      <c r="E150" s="63">
        <v>0</v>
      </c>
      <c r="F150" s="63">
        <v>0</v>
      </c>
      <c r="G150" s="63">
        <v>10900</v>
      </c>
    </row>
    <row r="151" spans="1:7">
      <c r="A151" s="112" t="s">
        <v>39</v>
      </c>
      <c r="B151" s="112" t="s">
        <v>16</v>
      </c>
      <c r="C151" s="64">
        <v>9100</v>
      </c>
      <c r="D151" s="64">
        <v>46.88</v>
      </c>
      <c r="E151" s="64">
        <v>0</v>
      </c>
      <c r="F151" s="64">
        <v>0</v>
      </c>
      <c r="G151" s="64">
        <v>9100</v>
      </c>
    </row>
    <row r="152" spans="1:7">
      <c r="A152" s="112" t="s">
        <v>49</v>
      </c>
      <c r="B152" s="112" t="s">
        <v>50</v>
      </c>
      <c r="C152" s="64">
        <v>1200</v>
      </c>
      <c r="D152" s="64">
        <v>0</v>
      </c>
      <c r="E152" s="64">
        <v>0</v>
      </c>
      <c r="F152" s="64">
        <v>0</v>
      </c>
      <c r="G152" s="64">
        <v>1200</v>
      </c>
    </row>
    <row r="153" spans="1:7">
      <c r="A153" s="112" t="s">
        <v>40</v>
      </c>
      <c r="B153" s="112" t="s">
        <v>41</v>
      </c>
      <c r="C153" s="64">
        <v>600</v>
      </c>
      <c r="D153" s="64">
        <v>0</v>
      </c>
      <c r="E153" s="64">
        <v>0</v>
      </c>
      <c r="F153" s="64">
        <v>0</v>
      </c>
      <c r="G153" s="64">
        <v>600</v>
      </c>
    </row>
    <row r="154" spans="1:7">
      <c r="A154" s="62" t="s">
        <v>36</v>
      </c>
      <c r="B154" s="62" t="s">
        <v>52</v>
      </c>
      <c r="C154" s="63">
        <v>0</v>
      </c>
      <c r="D154" s="63">
        <v>768</v>
      </c>
      <c r="E154" s="63">
        <v>768</v>
      </c>
      <c r="F154" s="63">
        <v>100</v>
      </c>
      <c r="G154" s="63">
        <v>768</v>
      </c>
    </row>
    <row r="155" spans="1:7">
      <c r="A155" s="112" t="s">
        <v>54</v>
      </c>
      <c r="B155" s="112" t="s">
        <v>51</v>
      </c>
      <c r="C155" s="64">
        <v>0</v>
      </c>
      <c r="D155" s="64">
        <v>768</v>
      </c>
      <c r="E155" s="64">
        <v>768</v>
      </c>
      <c r="F155" s="64">
        <v>100</v>
      </c>
      <c r="G155" s="64">
        <v>768</v>
      </c>
    </row>
    <row r="156" spans="1:7">
      <c r="A156" s="122" t="s">
        <v>219</v>
      </c>
      <c r="B156" s="122"/>
      <c r="C156" s="121">
        <v>2000</v>
      </c>
      <c r="D156" s="121">
        <v>0</v>
      </c>
      <c r="E156" s="121">
        <v>-1921</v>
      </c>
      <c r="F156" s="121">
        <v>-96.05</v>
      </c>
      <c r="G156" s="121">
        <v>79</v>
      </c>
    </row>
    <row r="157" spans="1:7">
      <c r="A157" s="62" t="s">
        <v>38</v>
      </c>
      <c r="B157" s="62" t="s">
        <v>11</v>
      </c>
      <c r="C157" s="63">
        <v>0</v>
      </c>
      <c r="D157" s="63">
        <v>0</v>
      </c>
      <c r="E157" s="63">
        <v>79</v>
      </c>
      <c r="F157" s="63">
        <v>100</v>
      </c>
      <c r="G157" s="63">
        <v>79</v>
      </c>
    </row>
    <row r="158" spans="1:7">
      <c r="A158" s="112" t="s">
        <v>39</v>
      </c>
      <c r="B158" s="112" t="s">
        <v>16</v>
      </c>
      <c r="C158" s="64">
        <v>0</v>
      </c>
      <c r="D158" s="64">
        <v>0</v>
      </c>
      <c r="E158" s="64">
        <v>79</v>
      </c>
      <c r="F158" s="64">
        <v>100</v>
      </c>
      <c r="G158" s="64">
        <v>79</v>
      </c>
    </row>
    <row r="159" spans="1:7">
      <c r="A159" s="62" t="s">
        <v>45</v>
      </c>
      <c r="B159" s="62" t="s">
        <v>13</v>
      </c>
      <c r="C159" s="63">
        <v>2000</v>
      </c>
      <c r="D159" s="63">
        <v>0</v>
      </c>
      <c r="E159" s="63">
        <v>-2000</v>
      </c>
      <c r="F159" s="63">
        <v>-100</v>
      </c>
      <c r="G159" s="63">
        <v>0</v>
      </c>
    </row>
    <row r="160" spans="1:7">
      <c r="A160" s="112" t="s">
        <v>48</v>
      </c>
      <c r="B160" s="112" t="s">
        <v>19</v>
      </c>
      <c r="C160" s="64">
        <v>2000</v>
      </c>
      <c r="D160" s="64">
        <v>0</v>
      </c>
      <c r="E160" s="64">
        <v>-2000</v>
      </c>
      <c r="F160" s="64">
        <v>-100</v>
      </c>
      <c r="G160" s="64">
        <v>0</v>
      </c>
    </row>
    <row r="161" spans="1:7">
      <c r="A161" s="65" t="s">
        <v>92</v>
      </c>
      <c r="B161" s="65"/>
      <c r="C161" s="66">
        <v>25500</v>
      </c>
      <c r="D161" s="66">
        <v>5023.3</v>
      </c>
      <c r="E161" s="66">
        <v>0</v>
      </c>
      <c r="F161" s="66">
        <v>0</v>
      </c>
      <c r="G161" s="66">
        <v>25500</v>
      </c>
    </row>
    <row r="162" spans="1:7">
      <c r="A162" s="122" t="s">
        <v>218</v>
      </c>
      <c r="B162" s="122"/>
      <c r="C162" s="121">
        <v>25500</v>
      </c>
      <c r="D162" s="121">
        <v>5023.3</v>
      </c>
      <c r="E162" s="121">
        <v>0</v>
      </c>
      <c r="F162" s="121">
        <v>0</v>
      </c>
      <c r="G162" s="121">
        <v>25500</v>
      </c>
    </row>
    <row r="163" spans="1:7">
      <c r="A163" s="62" t="s">
        <v>38</v>
      </c>
      <c r="B163" s="62" t="s">
        <v>11</v>
      </c>
      <c r="C163" s="63">
        <v>25500</v>
      </c>
      <c r="D163" s="63">
        <v>5023.3</v>
      </c>
      <c r="E163" s="63">
        <v>0</v>
      </c>
      <c r="F163" s="63">
        <v>0</v>
      </c>
      <c r="G163" s="63">
        <v>25500</v>
      </c>
    </row>
    <row r="164" spans="1:7">
      <c r="A164" s="112" t="s">
        <v>39</v>
      </c>
      <c r="B164" s="112" t="s">
        <v>16</v>
      </c>
      <c r="C164" s="64">
        <v>25500</v>
      </c>
      <c r="D164" s="64">
        <v>5023.3</v>
      </c>
      <c r="E164" s="64">
        <v>0</v>
      </c>
      <c r="F164" s="64">
        <v>0</v>
      </c>
      <c r="G164" s="64">
        <v>25500</v>
      </c>
    </row>
    <row r="165" spans="1:7">
      <c r="A165" s="65" t="s">
        <v>217</v>
      </c>
      <c r="B165" s="65"/>
      <c r="C165" s="66">
        <v>136000</v>
      </c>
      <c r="D165" s="66">
        <v>49406.26</v>
      </c>
      <c r="E165" s="66">
        <v>0</v>
      </c>
      <c r="F165" s="66">
        <v>0</v>
      </c>
      <c r="G165" s="66">
        <v>136000</v>
      </c>
    </row>
    <row r="166" spans="1:7">
      <c r="A166" s="122" t="s">
        <v>216</v>
      </c>
      <c r="B166" s="122"/>
      <c r="C166" s="121">
        <v>136000</v>
      </c>
      <c r="D166" s="121">
        <v>49406.26</v>
      </c>
      <c r="E166" s="121">
        <v>-115000</v>
      </c>
      <c r="F166" s="121">
        <v>-84.56</v>
      </c>
      <c r="G166" s="121">
        <v>21000</v>
      </c>
    </row>
    <row r="167" spans="1:7">
      <c r="A167" s="62" t="s">
        <v>38</v>
      </c>
      <c r="B167" s="62" t="s">
        <v>11</v>
      </c>
      <c r="C167" s="63">
        <v>136000</v>
      </c>
      <c r="D167" s="63">
        <v>49406.26</v>
      </c>
      <c r="E167" s="63">
        <v>-115000</v>
      </c>
      <c r="F167" s="63">
        <v>-84.56</v>
      </c>
      <c r="G167" s="63">
        <v>21000</v>
      </c>
    </row>
    <row r="168" spans="1:7">
      <c r="A168" s="112" t="s">
        <v>44</v>
      </c>
      <c r="B168" s="112" t="s">
        <v>12</v>
      </c>
      <c r="C168" s="64">
        <v>132500</v>
      </c>
      <c r="D168" s="64">
        <v>47209.26</v>
      </c>
      <c r="E168" s="64">
        <v>-115000</v>
      </c>
      <c r="F168" s="64">
        <v>-86.79</v>
      </c>
      <c r="G168" s="64">
        <v>17500</v>
      </c>
    </row>
    <row r="169" spans="1:7">
      <c r="A169" s="112" t="s">
        <v>39</v>
      </c>
      <c r="B169" s="112" t="s">
        <v>16</v>
      </c>
      <c r="C169" s="64">
        <v>3500</v>
      </c>
      <c r="D169" s="64">
        <v>2197</v>
      </c>
      <c r="E169" s="64">
        <v>0</v>
      </c>
      <c r="F169" s="64">
        <v>0</v>
      </c>
      <c r="G169" s="64">
        <v>3500</v>
      </c>
    </row>
    <row r="170" spans="1:7">
      <c r="A170" s="122" t="s">
        <v>215</v>
      </c>
      <c r="B170" s="122"/>
      <c r="C170" s="121">
        <v>0</v>
      </c>
      <c r="D170" s="121">
        <v>0</v>
      </c>
      <c r="E170" s="121">
        <v>115000</v>
      </c>
      <c r="F170" s="121">
        <v>100</v>
      </c>
      <c r="G170" s="121">
        <v>115000</v>
      </c>
    </row>
    <row r="171" spans="1:7">
      <c r="A171" s="62" t="s">
        <v>38</v>
      </c>
      <c r="B171" s="62" t="s">
        <v>11</v>
      </c>
      <c r="C171" s="63">
        <v>0</v>
      </c>
      <c r="D171" s="63">
        <v>0</v>
      </c>
      <c r="E171" s="63">
        <v>115000</v>
      </c>
      <c r="F171" s="63">
        <v>100</v>
      </c>
      <c r="G171" s="63">
        <v>115000</v>
      </c>
    </row>
    <row r="172" spans="1:7">
      <c r="A172" s="112" t="s">
        <v>44</v>
      </c>
      <c r="B172" s="112" t="s">
        <v>12</v>
      </c>
      <c r="C172" s="64">
        <v>0</v>
      </c>
      <c r="D172" s="64">
        <v>0</v>
      </c>
      <c r="E172" s="64">
        <v>115000</v>
      </c>
      <c r="F172" s="64">
        <v>100</v>
      </c>
      <c r="G172" s="64">
        <v>115000</v>
      </c>
    </row>
    <row r="173" spans="1:7">
      <c r="A173" s="65" t="s">
        <v>214</v>
      </c>
      <c r="B173" s="65"/>
      <c r="C173" s="66">
        <v>40000</v>
      </c>
      <c r="D173" s="66">
        <v>2435.06</v>
      </c>
      <c r="E173" s="66">
        <v>-17000</v>
      </c>
      <c r="F173" s="66">
        <v>-42.5</v>
      </c>
      <c r="G173" s="66">
        <v>23000</v>
      </c>
    </row>
    <row r="174" spans="1:7">
      <c r="A174" s="122" t="s">
        <v>213</v>
      </c>
      <c r="B174" s="122"/>
      <c r="C174" s="121">
        <v>35000</v>
      </c>
      <c r="D174" s="121">
        <v>2435.06</v>
      </c>
      <c r="E174" s="121">
        <v>-12000</v>
      </c>
      <c r="F174" s="121">
        <v>-34.29</v>
      </c>
      <c r="G174" s="121">
        <v>23000</v>
      </c>
    </row>
    <row r="175" spans="1:7">
      <c r="A175" s="62" t="s">
        <v>38</v>
      </c>
      <c r="B175" s="62" t="s">
        <v>11</v>
      </c>
      <c r="C175" s="63">
        <v>34000</v>
      </c>
      <c r="D175" s="63">
        <v>2435.06</v>
      </c>
      <c r="E175" s="63">
        <v>-12000</v>
      </c>
      <c r="F175" s="63">
        <v>-35.29</v>
      </c>
      <c r="G175" s="63">
        <v>22000</v>
      </c>
    </row>
    <row r="176" spans="1:7">
      <c r="A176" s="112" t="s">
        <v>39</v>
      </c>
      <c r="B176" s="112" t="s">
        <v>16</v>
      </c>
      <c r="C176" s="64">
        <v>33400</v>
      </c>
      <c r="D176" s="64">
        <v>2435.06</v>
      </c>
      <c r="E176" s="64">
        <v>-12000</v>
      </c>
      <c r="F176" s="64">
        <v>-35.93</v>
      </c>
      <c r="G176" s="64">
        <v>21400</v>
      </c>
    </row>
    <row r="177" spans="1:7">
      <c r="A177" s="112" t="s">
        <v>40</v>
      </c>
      <c r="B177" s="112" t="s">
        <v>41</v>
      </c>
      <c r="C177" s="64">
        <v>600</v>
      </c>
      <c r="D177" s="64">
        <v>0</v>
      </c>
      <c r="E177" s="64">
        <v>0</v>
      </c>
      <c r="F177" s="64">
        <v>0</v>
      </c>
      <c r="G177" s="64">
        <v>600</v>
      </c>
    </row>
    <row r="178" spans="1:7">
      <c r="A178" s="62" t="s">
        <v>45</v>
      </c>
      <c r="B178" s="62" t="s">
        <v>13</v>
      </c>
      <c r="C178" s="63">
        <v>1000</v>
      </c>
      <c r="D178" s="63">
        <v>0</v>
      </c>
      <c r="E178" s="63">
        <v>0</v>
      </c>
      <c r="F178" s="63">
        <v>0</v>
      </c>
      <c r="G178" s="63">
        <v>1000</v>
      </c>
    </row>
    <row r="179" spans="1:7">
      <c r="A179" s="112" t="s">
        <v>48</v>
      </c>
      <c r="B179" s="112" t="s">
        <v>19</v>
      </c>
      <c r="C179" s="64">
        <v>1000</v>
      </c>
      <c r="D179" s="64">
        <v>0</v>
      </c>
      <c r="E179" s="64">
        <v>0</v>
      </c>
      <c r="F179" s="64">
        <v>0</v>
      </c>
      <c r="G179" s="64">
        <v>1000</v>
      </c>
    </row>
    <row r="180" spans="1:7">
      <c r="A180" s="122" t="s">
        <v>212</v>
      </c>
      <c r="B180" s="122"/>
      <c r="C180" s="121">
        <v>5000</v>
      </c>
      <c r="D180" s="121">
        <v>0</v>
      </c>
      <c r="E180" s="121">
        <v>-5000</v>
      </c>
      <c r="F180" s="121">
        <v>-100</v>
      </c>
      <c r="G180" s="121">
        <v>0</v>
      </c>
    </row>
    <row r="181" spans="1:7">
      <c r="A181" s="62" t="s">
        <v>38</v>
      </c>
      <c r="B181" s="62" t="s">
        <v>11</v>
      </c>
      <c r="C181" s="63">
        <v>5000</v>
      </c>
      <c r="D181" s="63">
        <v>0</v>
      </c>
      <c r="E181" s="63">
        <v>-5000</v>
      </c>
      <c r="F181" s="63">
        <v>-100</v>
      </c>
      <c r="G181" s="63">
        <v>0</v>
      </c>
    </row>
    <row r="182" spans="1:7">
      <c r="A182" s="112" t="s">
        <v>39</v>
      </c>
      <c r="B182" s="112" t="s">
        <v>16</v>
      </c>
      <c r="C182" s="64">
        <v>5000</v>
      </c>
      <c r="D182" s="64">
        <v>0</v>
      </c>
      <c r="E182" s="64">
        <v>-5000</v>
      </c>
      <c r="F182" s="64">
        <v>-100</v>
      </c>
      <c r="G182" s="64">
        <v>0</v>
      </c>
    </row>
    <row r="183" spans="1:7">
      <c r="A183" s="62" t="s">
        <v>45</v>
      </c>
      <c r="B183" s="62" t="s">
        <v>13</v>
      </c>
      <c r="C183" s="63">
        <v>0</v>
      </c>
      <c r="D183" s="63">
        <v>0</v>
      </c>
      <c r="E183" s="63">
        <v>0</v>
      </c>
      <c r="F183" s="63">
        <v>0</v>
      </c>
      <c r="G183" s="63">
        <v>0</v>
      </c>
    </row>
    <row r="184" spans="1:7">
      <c r="A184" s="112" t="s">
        <v>48</v>
      </c>
      <c r="B184" s="112" t="s">
        <v>19</v>
      </c>
      <c r="C184" s="64">
        <v>0</v>
      </c>
      <c r="D184" s="64">
        <v>0</v>
      </c>
      <c r="E184" s="64">
        <v>0</v>
      </c>
      <c r="F184" s="64">
        <v>0</v>
      </c>
      <c r="G184" s="64">
        <v>0</v>
      </c>
    </row>
    <row r="185" spans="1:7">
      <c r="A185" s="65" t="s">
        <v>211</v>
      </c>
      <c r="B185" s="65"/>
      <c r="C185" s="66">
        <v>2000</v>
      </c>
      <c r="D185" s="66">
        <v>0</v>
      </c>
      <c r="E185" s="66">
        <v>0</v>
      </c>
      <c r="F185" s="66">
        <v>0</v>
      </c>
      <c r="G185" s="66">
        <v>2000</v>
      </c>
    </row>
    <row r="186" spans="1:7">
      <c r="A186" s="122" t="s">
        <v>210</v>
      </c>
      <c r="B186" s="122"/>
      <c r="C186" s="121">
        <v>2000</v>
      </c>
      <c r="D186" s="121">
        <v>0</v>
      </c>
      <c r="E186" s="121">
        <v>0</v>
      </c>
      <c r="F186" s="121">
        <v>0</v>
      </c>
      <c r="G186" s="121">
        <v>2000</v>
      </c>
    </row>
    <row r="187" spans="1:7">
      <c r="A187" s="62" t="s">
        <v>38</v>
      </c>
      <c r="B187" s="62" t="s">
        <v>11</v>
      </c>
      <c r="C187" s="63">
        <v>2000</v>
      </c>
      <c r="D187" s="63">
        <v>0</v>
      </c>
      <c r="E187" s="63">
        <v>0</v>
      </c>
      <c r="F187" s="63">
        <v>0</v>
      </c>
      <c r="G187" s="63">
        <v>2000</v>
      </c>
    </row>
    <row r="188" spans="1:7">
      <c r="A188" s="112" t="s">
        <v>39</v>
      </c>
      <c r="B188" s="112" t="s">
        <v>16</v>
      </c>
      <c r="C188" s="64">
        <v>2000</v>
      </c>
      <c r="D188" s="64">
        <v>0</v>
      </c>
      <c r="E188" s="64">
        <v>0</v>
      </c>
      <c r="F188" s="64">
        <v>0</v>
      </c>
      <c r="G188" s="64">
        <v>2000</v>
      </c>
    </row>
    <row r="189" spans="1:7">
      <c r="A189" s="122" t="s">
        <v>209</v>
      </c>
      <c r="B189" s="122"/>
      <c r="C189" s="121">
        <v>0</v>
      </c>
      <c r="D189" s="121">
        <v>0</v>
      </c>
      <c r="E189" s="121">
        <v>0</v>
      </c>
      <c r="F189" s="121">
        <v>0</v>
      </c>
      <c r="G189" s="121">
        <v>0</v>
      </c>
    </row>
    <row r="190" spans="1:7">
      <c r="A190" s="62" t="s">
        <v>38</v>
      </c>
      <c r="B190" s="62" t="s">
        <v>11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</row>
    <row r="191" spans="1:7">
      <c r="A191" s="112" t="s">
        <v>39</v>
      </c>
      <c r="B191" s="112" t="s">
        <v>16</v>
      </c>
      <c r="C191" s="64">
        <v>0</v>
      </c>
      <c r="D191" s="64">
        <v>0</v>
      </c>
      <c r="E191" s="64">
        <v>0</v>
      </c>
      <c r="F191" s="64">
        <v>0</v>
      </c>
      <c r="G191" s="64">
        <v>0</v>
      </c>
    </row>
  </sheetData>
  <mergeCells count="8">
    <mergeCell ref="A9:C9"/>
    <mergeCell ref="A10:C10"/>
    <mergeCell ref="A1:C1"/>
    <mergeCell ref="A2:B2"/>
    <mergeCell ref="A3:C3"/>
    <mergeCell ref="A4:B4"/>
    <mergeCell ref="A5:B5"/>
    <mergeCell ref="A8:C8"/>
  </mergeCells>
  <pageMargins left="0.75" right="0.75" top="1" bottom="1" header="0.5" footer="0.5"/>
  <pageSetup scale="88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FB665-1785-42B0-89CC-31B56681F333}">
  <sheetPr>
    <pageSetUpPr fitToPage="1"/>
  </sheetPr>
  <dimension ref="A1:G75"/>
  <sheetViews>
    <sheetView topLeftCell="A9" workbookViewId="0">
      <selection activeCell="G47" sqref="G47"/>
    </sheetView>
  </sheetViews>
  <sheetFormatPr defaultRowHeight="12.75"/>
  <cols>
    <col min="1" max="1" width="10" style="114" customWidth="1"/>
    <col min="2" max="2" width="57.85546875" style="114" customWidth="1"/>
    <col min="3" max="3" width="14.7109375" style="114" customWidth="1"/>
    <col min="4" max="4" width="12.7109375" style="114" hidden="1" customWidth="1"/>
    <col min="5" max="5" width="21.28515625" style="114" customWidth="1"/>
    <col min="6" max="6" width="11" style="114" hidden="1" customWidth="1"/>
    <col min="7" max="7" width="19.140625" style="114" customWidth="1"/>
    <col min="8" max="16384" width="9.140625" style="114"/>
  </cols>
  <sheetData>
    <row r="1" spans="1:7">
      <c r="A1" s="210" t="s">
        <v>66</v>
      </c>
      <c r="B1" s="210"/>
      <c r="C1" s="210"/>
    </row>
    <row r="2" spans="1:7">
      <c r="A2" s="210" t="s">
        <v>31</v>
      </c>
      <c r="B2" s="210"/>
    </row>
    <row r="3" spans="1:7">
      <c r="A3" s="210" t="s">
        <v>32</v>
      </c>
      <c r="B3" s="210"/>
      <c r="C3" s="210"/>
    </row>
    <row r="4" spans="1:7">
      <c r="A4" s="210" t="s">
        <v>33</v>
      </c>
      <c r="B4" s="210"/>
      <c r="C4" s="68"/>
      <c r="D4" s="69"/>
    </row>
    <row r="5" spans="1:7">
      <c r="A5" s="210" t="s">
        <v>34</v>
      </c>
      <c r="B5" s="210"/>
      <c r="C5" s="68"/>
      <c r="D5" s="70"/>
    </row>
    <row r="6" spans="1:7" s="125" customFormat="1">
      <c r="B6" s="142" t="s">
        <v>270</v>
      </c>
      <c r="C6" s="68"/>
      <c r="D6" s="70"/>
    </row>
    <row r="7" spans="1:7" s="125" customFormat="1">
      <c r="C7" s="68"/>
      <c r="D7" s="70"/>
    </row>
    <row r="8" spans="1:7">
      <c r="A8" s="214" t="s">
        <v>241</v>
      </c>
      <c r="B8" s="210"/>
      <c r="C8" s="210"/>
    </row>
    <row r="9" spans="1:7">
      <c r="A9" s="213" t="s">
        <v>269</v>
      </c>
      <c r="B9" s="210"/>
      <c r="C9" s="210"/>
    </row>
    <row r="10" spans="1:7">
      <c r="A10" s="214"/>
      <c r="B10" s="210"/>
      <c r="C10" s="210"/>
    </row>
    <row r="11" spans="1:7" ht="26.25" customHeight="1">
      <c r="A11" s="127" t="s">
        <v>65</v>
      </c>
      <c r="B11" s="128" t="s">
        <v>37</v>
      </c>
      <c r="C11" s="128" t="s">
        <v>248</v>
      </c>
      <c r="D11" s="128" t="s">
        <v>236</v>
      </c>
      <c r="E11" s="128" t="s">
        <v>260</v>
      </c>
      <c r="F11" s="127" t="s">
        <v>82</v>
      </c>
      <c r="G11" s="128" t="s">
        <v>247</v>
      </c>
    </row>
    <row r="12" spans="1:7">
      <c r="A12" s="71" t="s">
        <v>64</v>
      </c>
      <c r="B12" s="71"/>
      <c r="C12" s="72">
        <v>5958131</v>
      </c>
      <c r="D12" s="72">
        <v>2219848.46</v>
      </c>
      <c r="E12" s="72">
        <v>539782</v>
      </c>
      <c r="F12" s="72">
        <v>8.44</v>
      </c>
      <c r="G12" s="72">
        <v>6497913</v>
      </c>
    </row>
    <row r="13" spans="1:7">
      <c r="A13" s="132" t="s">
        <v>89</v>
      </c>
      <c r="B13" s="132"/>
      <c r="C13" s="131">
        <v>1065230</v>
      </c>
      <c r="D13" s="131">
        <v>352172.38</v>
      </c>
      <c r="E13" s="131">
        <v>217550</v>
      </c>
      <c r="F13" s="131">
        <v>16.95</v>
      </c>
      <c r="G13" s="131">
        <v>1282780</v>
      </c>
    </row>
    <row r="14" spans="1:7">
      <c r="A14" s="130" t="s">
        <v>235</v>
      </c>
      <c r="B14" s="130"/>
      <c r="C14" s="129">
        <v>840230</v>
      </c>
      <c r="D14" s="129">
        <v>268953.65999999997</v>
      </c>
      <c r="E14" s="129">
        <v>147550</v>
      </c>
      <c r="F14" s="129">
        <v>13.16</v>
      </c>
      <c r="G14" s="129">
        <v>987780</v>
      </c>
    </row>
    <row r="15" spans="1:7">
      <c r="A15" s="130" t="s">
        <v>234</v>
      </c>
      <c r="B15" s="130"/>
      <c r="C15" s="129">
        <v>225000</v>
      </c>
      <c r="D15" s="129">
        <v>83218.720000000001</v>
      </c>
      <c r="E15" s="129">
        <v>70000</v>
      </c>
      <c r="F15" s="129">
        <v>31.11</v>
      </c>
      <c r="G15" s="129">
        <v>295000</v>
      </c>
    </row>
    <row r="16" spans="1:7">
      <c r="A16" s="132" t="s">
        <v>90</v>
      </c>
      <c r="B16" s="132"/>
      <c r="C16" s="131">
        <v>13501</v>
      </c>
      <c r="D16" s="131">
        <v>3002.22</v>
      </c>
      <c r="E16" s="131">
        <v>-5501</v>
      </c>
      <c r="F16" s="131">
        <v>-40.75</v>
      </c>
      <c r="G16" s="131">
        <v>8000</v>
      </c>
    </row>
    <row r="17" spans="1:7">
      <c r="A17" s="130" t="s">
        <v>233</v>
      </c>
      <c r="B17" s="130"/>
      <c r="C17" s="129">
        <v>13501</v>
      </c>
      <c r="D17" s="129">
        <v>3002.22</v>
      </c>
      <c r="E17" s="129">
        <v>-5501</v>
      </c>
      <c r="F17" s="129">
        <v>-40.75</v>
      </c>
      <c r="G17" s="129">
        <v>8000</v>
      </c>
    </row>
    <row r="18" spans="1:7">
      <c r="A18" s="130" t="s">
        <v>232</v>
      </c>
      <c r="B18" s="130"/>
      <c r="C18" s="129">
        <v>0</v>
      </c>
      <c r="D18" s="129">
        <v>0</v>
      </c>
      <c r="E18" s="129">
        <v>0</v>
      </c>
      <c r="F18" s="129">
        <v>0</v>
      </c>
      <c r="G18" s="129">
        <v>0</v>
      </c>
    </row>
    <row r="19" spans="1:7">
      <c r="A19" s="132" t="s">
        <v>231</v>
      </c>
      <c r="B19" s="132"/>
      <c r="C19" s="131">
        <v>157800</v>
      </c>
      <c r="D19" s="131">
        <v>71174.820000000007</v>
      </c>
      <c r="E19" s="131">
        <v>12200</v>
      </c>
      <c r="F19" s="131">
        <v>7.73</v>
      </c>
      <c r="G19" s="131">
        <v>170000</v>
      </c>
    </row>
    <row r="20" spans="1:7">
      <c r="A20" s="130" t="s">
        <v>230</v>
      </c>
      <c r="B20" s="130"/>
      <c r="C20" s="129">
        <v>157800</v>
      </c>
      <c r="D20" s="129">
        <v>71174.820000000007</v>
      </c>
      <c r="E20" s="129">
        <v>12200</v>
      </c>
      <c r="F20" s="129">
        <v>7.73</v>
      </c>
      <c r="G20" s="129">
        <v>170000</v>
      </c>
    </row>
    <row r="21" spans="1:7">
      <c r="A21" s="130" t="s">
        <v>229</v>
      </c>
      <c r="B21" s="130"/>
      <c r="C21" s="129">
        <v>0</v>
      </c>
      <c r="D21" s="129">
        <v>0</v>
      </c>
      <c r="E21" s="129">
        <v>0</v>
      </c>
      <c r="F21" s="129">
        <v>0</v>
      </c>
      <c r="G21" s="129">
        <v>0</v>
      </c>
    </row>
    <row r="22" spans="1:7">
      <c r="A22" s="132" t="s">
        <v>228</v>
      </c>
      <c r="B22" s="132"/>
      <c r="C22" s="131">
        <v>4505200</v>
      </c>
      <c r="D22" s="131">
        <v>1734007.65</v>
      </c>
      <c r="E22" s="131">
        <v>333686</v>
      </c>
      <c r="F22" s="131">
        <v>7.41</v>
      </c>
      <c r="G22" s="131">
        <v>4838886</v>
      </c>
    </row>
    <row r="23" spans="1:7">
      <c r="A23" s="130" t="s">
        <v>227</v>
      </c>
      <c r="B23" s="130"/>
      <c r="C23" s="129">
        <v>93000</v>
      </c>
      <c r="D23" s="129">
        <v>0</v>
      </c>
      <c r="E23" s="129">
        <v>0</v>
      </c>
      <c r="F23" s="129">
        <v>0</v>
      </c>
      <c r="G23" s="129">
        <v>93000</v>
      </c>
    </row>
    <row r="24" spans="1:7">
      <c r="A24" s="130" t="s">
        <v>226</v>
      </c>
      <c r="B24" s="130"/>
      <c r="C24" s="129">
        <v>4375700</v>
      </c>
      <c r="D24" s="129">
        <v>1721527.52</v>
      </c>
      <c r="E24" s="129">
        <v>336006</v>
      </c>
      <c r="F24" s="129">
        <v>7.68</v>
      </c>
      <c r="G24" s="129">
        <v>4711706</v>
      </c>
    </row>
    <row r="25" spans="1:7">
      <c r="A25" s="130" t="s">
        <v>225</v>
      </c>
      <c r="B25" s="130"/>
      <c r="C25" s="129">
        <v>8000</v>
      </c>
      <c r="D25" s="129">
        <v>5678.44</v>
      </c>
      <c r="E25" s="129">
        <v>-2320</v>
      </c>
      <c r="F25" s="129">
        <v>-29</v>
      </c>
      <c r="G25" s="129">
        <v>5680</v>
      </c>
    </row>
    <row r="26" spans="1:7">
      <c r="A26" s="130" t="s">
        <v>224</v>
      </c>
      <c r="B26" s="130"/>
      <c r="C26" s="129">
        <v>28500</v>
      </c>
      <c r="D26" s="129">
        <v>6801.69</v>
      </c>
      <c r="E26" s="129">
        <v>-20000</v>
      </c>
      <c r="F26" s="129">
        <v>-70.180000000000007</v>
      </c>
      <c r="G26" s="129">
        <v>8500</v>
      </c>
    </row>
    <row r="27" spans="1:7">
      <c r="A27" s="130" t="s">
        <v>223</v>
      </c>
      <c r="B27" s="130"/>
      <c r="C27" s="129">
        <v>0</v>
      </c>
      <c r="D27" s="129">
        <v>0</v>
      </c>
      <c r="E27" s="129">
        <v>20000</v>
      </c>
      <c r="F27" s="129">
        <v>100</v>
      </c>
      <c r="G27" s="129">
        <v>20000</v>
      </c>
    </row>
    <row r="28" spans="1:7">
      <c r="A28" s="132" t="s">
        <v>91</v>
      </c>
      <c r="B28" s="132"/>
      <c r="C28" s="131">
        <v>0</v>
      </c>
      <c r="D28" s="131">
        <v>0</v>
      </c>
      <c r="E28" s="131">
        <v>0</v>
      </c>
      <c r="F28" s="131">
        <v>0</v>
      </c>
      <c r="G28" s="131">
        <v>0</v>
      </c>
    </row>
    <row r="29" spans="1:7">
      <c r="A29" s="130" t="s">
        <v>222</v>
      </c>
      <c r="B29" s="130"/>
      <c r="C29" s="129">
        <v>0</v>
      </c>
      <c r="D29" s="129">
        <v>0</v>
      </c>
      <c r="E29" s="129">
        <v>0</v>
      </c>
      <c r="F29" s="129">
        <v>0</v>
      </c>
      <c r="G29" s="129">
        <v>0</v>
      </c>
    </row>
    <row r="30" spans="1:7">
      <c r="A30" s="132" t="s">
        <v>221</v>
      </c>
      <c r="B30" s="132"/>
      <c r="C30" s="131">
        <v>12900</v>
      </c>
      <c r="D30" s="131">
        <v>715.92</v>
      </c>
      <c r="E30" s="131">
        <v>-1153</v>
      </c>
      <c r="F30" s="131">
        <v>-8.94</v>
      </c>
      <c r="G30" s="131">
        <v>11747</v>
      </c>
    </row>
    <row r="31" spans="1:7">
      <c r="A31" s="130" t="s">
        <v>220</v>
      </c>
      <c r="B31" s="130"/>
      <c r="C31" s="129">
        <v>10900</v>
      </c>
      <c r="D31" s="129">
        <v>637</v>
      </c>
      <c r="E31" s="129">
        <v>768</v>
      </c>
      <c r="F31" s="129">
        <v>7.05</v>
      </c>
      <c r="G31" s="129">
        <v>11668</v>
      </c>
    </row>
    <row r="32" spans="1:7">
      <c r="A32" s="130" t="s">
        <v>219</v>
      </c>
      <c r="B32" s="130"/>
      <c r="C32" s="129">
        <v>2000</v>
      </c>
      <c r="D32" s="129">
        <v>78.92</v>
      </c>
      <c r="E32" s="129">
        <v>-1921</v>
      </c>
      <c r="F32" s="129">
        <v>-96.05</v>
      </c>
      <c r="G32" s="129">
        <v>79</v>
      </c>
    </row>
    <row r="33" spans="1:7">
      <c r="A33" s="132" t="s">
        <v>92</v>
      </c>
      <c r="B33" s="132"/>
      <c r="C33" s="131">
        <v>25500</v>
      </c>
      <c r="D33" s="131">
        <v>1534.76</v>
      </c>
      <c r="E33" s="131">
        <v>0</v>
      </c>
      <c r="F33" s="131">
        <v>0</v>
      </c>
      <c r="G33" s="131">
        <v>25500</v>
      </c>
    </row>
    <row r="34" spans="1:7">
      <c r="A34" s="130" t="s">
        <v>218</v>
      </c>
      <c r="B34" s="130"/>
      <c r="C34" s="129">
        <v>25500</v>
      </c>
      <c r="D34" s="129">
        <v>1534.76</v>
      </c>
      <c r="E34" s="129">
        <v>0</v>
      </c>
      <c r="F34" s="129">
        <v>0</v>
      </c>
      <c r="G34" s="129">
        <v>25500</v>
      </c>
    </row>
    <row r="35" spans="1:7">
      <c r="A35" s="132" t="s">
        <v>217</v>
      </c>
      <c r="B35" s="132"/>
      <c r="C35" s="131">
        <v>136000</v>
      </c>
      <c r="D35" s="131">
        <v>49406.26</v>
      </c>
      <c r="E35" s="131">
        <v>0</v>
      </c>
      <c r="F35" s="131">
        <v>0</v>
      </c>
      <c r="G35" s="131">
        <v>136000</v>
      </c>
    </row>
    <row r="36" spans="1:7">
      <c r="A36" s="130" t="s">
        <v>216</v>
      </c>
      <c r="B36" s="130"/>
      <c r="C36" s="129">
        <v>136000</v>
      </c>
      <c r="D36" s="129">
        <v>49406.26</v>
      </c>
      <c r="E36" s="129">
        <v>-115000</v>
      </c>
      <c r="F36" s="129">
        <v>-84.56</v>
      </c>
      <c r="G36" s="129">
        <v>21000</v>
      </c>
    </row>
    <row r="37" spans="1:7">
      <c r="A37" s="130" t="s">
        <v>215</v>
      </c>
      <c r="B37" s="130"/>
      <c r="C37" s="129">
        <v>0</v>
      </c>
      <c r="D37" s="129">
        <v>0</v>
      </c>
      <c r="E37" s="129">
        <v>115000</v>
      </c>
      <c r="F37" s="129">
        <v>100</v>
      </c>
      <c r="G37" s="129">
        <v>115000</v>
      </c>
    </row>
    <row r="38" spans="1:7">
      <c r="A38" s="132" t="s">
        <v>214</v>
      </c>
      <c r="B38" s="132"/>
      <c r="C38" s="131">
        <v>40000</v>
      </c>
      <c r="D38" s="131">
        <v>7580</v>
      </c>
      <c r="E38" s="131">
        <v>-17000</v>
      </c>
      <c r="F38" s="131">
        <v>-42.5</v>
      </c>
      <c r="G38" s="131">
        <v>23000</v>
      </c>
    </row>
    <row r="39" spans="1:7">
      <c r="A39" s="130" t="s">
        <v>213</v>
      </c>
      <c r="B39" s="130"/>
      <c r="C39" s="129">
        <v>35000</v>
      </c>
      <c r="D39" s="129">
        <v>7580</v>
      </c>
      <c r="E39" s="129">
        <v>-12000</v>
      </c>
      <c r="F39" s="129">
        <v>-34.29</v>
      </c>
      <c r="G39" s="129">
        <v>23000</v>
      </c>
    </row>
    <row r="40" spans="1:7">
      <c r="A40" s="130" t="s">
        <v>212</v>
      </c>
      <c r="B40" s="130"/>
      <c r="C40" s="129">
        <v>5000</v>
      </c>
      <c r="D40" s="129">
        <v>0</v>
      </c>
      <c r="E40" s="129">
        <v>-5000</v>
      </c>
      <c r="F40" s="129">
        <v>-100</v>
      </c>
      <c r="G40" s="129">
        <v>0</v>
      </c>
    </row>
    <row r="41" spans="1:7">
      <c r="A41" s="132" t="s">
        <v>211</v>
      </c>
      <c r="B41" s="132"/>
      <c r="C41" s="131">
        <v>2000</v>
      </c>
      <c r="D41" s="131">
        <v>254.45</v>
      </c>
      <c r="E41" s="131">
        <v>0</v>
      </c>
      <c r="F41" s="131">
        <v>0</v>
      </c>
      <c r="G41" s="131">
        <v>2000</v>
      </c>
    </row>
    <row r="42" spans="1:7">
      <c r="A42" s="130" t="s">
        <v>210</v>
      </c>
      <c r="B42" s="130"/>
      <c r="C42" s="129">
        <v>2000</v>
      </c>
      <c r="D42" s="129">
        <v>254.45</v>
      </c>
      <c r="E42" s="129">
        <v>0</v>
      </c>
      <c r="F42" s="129">
        <v>0</v>
      </c>
      <c r="G42" s="129">
        <v>2000</v>
      </c>
    </row>
    <row r="43" spans="1:7">
      <c r="A43" s="130" t="s">
        <v>209</v>
      </c>
      <c r="B43" s="130"/>
      <c r="C43" s="129">
        <v>0</v>
      </c>
      <c r="D43" s="129">
        <v>0</v>
      </c>
      <c r="E43" s="129">
        <v>0</v>
      </c>
      <c r="F43" s="129">
        <v>0</v>
      </c>
      <c r="G43" s="129">
        <v>0</v>
      </c>
    </row>
    <row r="44" spans="1:7" ht="32.25" customHeight="1">
      <c r="A44" s="71" t="s">
        <v>55</v>
      </c>
      <c r="B44" s="71"/>
      <c r="C44" s="72">
        <v>5958131</v>
      </c>
      <c r="D44" s="72">
        <v>2243512.69</v>
      </c>
      <c r="E44" s="72">
        <v>539782</v>
      </c>
      <c r="F44" s="72">
        <v>8.44</v>
      </c>
      <c r="G44" s="72">
        <v>6497913</v>
      </c>
    </row>
    <row r="45" spans="1:7">
      <c r="A45" s="132" t="s">
        <v>89</v>
      </c>
      <c r="B45" s="132"/>
      <c r="C45" s="131">
        <v>1065230</v>
      </c>
      <c r="D45" s="131">
        <v>330318.28999999998</v>
      </c>
      <c r="E45" s="131">
        <v>217550</v>
      </c>
      <c r="F45" s="131">
        <v>16.95</v>
      </c>
      <c r="G45" s="131">
        <v>1282780</v>
      </c>
    </row>
    <row r="46" spans="1:7">
      <c r="A46" s="130" t="s">
        <v>235</v>
      </c>
      <c r="B46" s="130"/>
      <c r="C46" s="129">
        <v>840230</v>
      </c>
      <c r="D46" s="129">
        <v>153872.19</v>
      </c>
      <c r="E46" s="129">
        <v>147550</v>
      </c>
      <c r="F46" s="129">
        <v>13.16</v>
      </c>
      <c r="G46" s="129">
        <v>987780</v>
      </c>
    </row>
    <row r="47" spans="1:7">
      <c r="A47" s="130" t="s">
        <v>234</v>
      </c>
      <c r="B47" s="130"/>
      <c r="C47" s="129">
        <v>225000</v>
      </c>
      <c r="D47" s="129">
        <v>176446.1</v>
      </c>
      <c r="E47" s="129">
        <v>70000</v>
      </c>
      <c r="F47" s="129">
        <v>31.11</v>
      </c>
      <c r="G47" s="129" t="s">
        <v>318</v>
      </c>
    </row>
    <row r="48" spans="1:7">
      <c r="A48" s="132" t="s">
        <v>90</v>
      </c>
      <c r="B48" s="132"/>
      <c r="C48" s="131">
        <v>13501</v>
      </c>
      <c r="D48" s="131">
        <v>2441.73</v>
      </c>
      <c r="E48" s="131">
        <v>-5501</v>
      </c>
      <c r="F48" s="131">
        <v>-40.75</v>
      </c>
      <c r="G48" s="131">
        <v>8000</v>
      </c>
    </row>
    <row r="49" spans="1:7">
      <c r="A49" s="130" t="s">
        <v>233</v>
      </c>
      <c r="B49" s="130"/>
      <c r="C49" s="129">
        <v>13501</v>
      </c>
      <c r="D49" s="129">
        <v>2441.73</v>
      </c>
      <c r="E49" s="129">
        <v>-5501</v>
      </c>
      <c r="F49" s="129">
        <v>-40.75</v>
      </c>
      <c r="G49" s="129">
        <v>8000</v>
      </c>
    </row>
    <row r="50" spans="1:7">
      <c r="A50" s="130" t="s">
        <v>232</v>
      </c>
      <c r="B50" s="130"/>
      <c r="C50" s="129">
        <v>0</v>
      </c>
      <c r="D50" s="129">
        <v>0</v>
      </c>
      <c r="E50" s="129">
        <v>0</v>
      </c>
      <c r="F50" s="129">
        <v>0</v>
      </c>
      <c r="G50" s="129">
        <v>0</v>
      </c>
    </row>
    <row r="51" spans="1:7">
      <c r="A51" s="132" t="s">
        <v>231</v>
      </c>
      <c r="B51" s="132"/>
      <c r="C51" s="131">
        <v>157800</v>
      </c>
      <c r="D51" s="131">
        <v>71883.86</v>
      </c>
      <c r="E51" s="131">
        <v>12200</v>
      </c>
      <c r="F51" s="131">
        <v>7.73</v>
      </c>
      <c r="G51" s="131">
        <v>170000</v>
      </c>
    </row>
    <row r="52" spans="1:7">
      <c r="A52" s="130" t="s">
        <v>230</v>
      </c>
      <c r="B52" s="130"/>
      <c r="C52" s="129">
        <v>157800</v>
      </c>
      <c r="D52" s="129">
        <v>71883.86</v>
      </c>
      <c r="E52" s="129">
        <v>12200</v>
      </c>
      <c r="F52" s="129">
        <v>7.73</v>
      </c>
      <c r="G52" s="129">
        <v>170000</v>
      </c>
    </row>
    <row r="53" spans="1:7">
      <c r="A53" s="130" t="s">
        <v>229</v>
      </c>
      <c r="B53" s="130"/>
      <c r="C53" s="129">
        <v>0</v>
      </c>
      <c r="D53" s="129">
        <v>0</v>
      </c>
      <c r="E53" s="129">
        <v>0</v>
      </c>
      <c r="F53" s="129">
        <v>0</v>
      </c>
      <c r="G53" s="129">
        <v>0</v>
      </c>
    </row>
    <row r="54" spans="1:7">
      <c r="A54" s="132" t="s">
        <v>228</v>
      </c>
      <c r="B54" s="132"/>
      <c r="C54" s="131">
        <v>4505200</v>
      </c>
      <c r="D54" s="131">
        <v>1781189.31</v>
      </c>
      <c r="E54" s="131">
        <v>333686</v>
      </c>
      <c r="F54" s="131">
        <v>7.41</v>
      </c>
      <c r="G54" s="131">
        <v>4838886</v>
      </c>
    </row>
    <row r="55" spans="1:7">
      <c r="A55" s="130" t="s">
        <v>227</v>
      </c>
      <c r="B55" s="130"/>
      <c r="C55" s="129">
        <v>93000</v>
      </c>
      <c r="D55" s="129">
        <v>37000</v>
      </c>
      <c r="E55" s="129">
        <v>0</v>
      </c>
      <c r="F55" s="129">
        <v>0</v>
      </c>
      <c r="G55" s="129">
        <v>93000</v>
      </c>
    </row>
    <row r="56" spans="1:7">
      <c r="A56" s="130" t="s">
        <v>226</v>
      </c>
      <c r="B56" s="130"/>
      <c r="C56" s="129">
        <v>4375700</v>
      </c>
      <c r="D56" s="129">
        <v>1736697.69</v>
      </c>
      <c r="E56" s="129">
        <v>336006</v>
      </c>
      <c r="F56" s="129">
        <v>7.68</v>
      </c>
      <c r="G56" s="129">
        <v>4711706</v>
      </c>
    </row>
    <row r="57" spans="1:7">
      <c r="A57" s="130" t="s">
        <v>225</v>
      </c>
      <c r="B57" s="130"/>
      <c r="C57" s="129">
        <v>8000</v>
      </c>
      <c r="D57" s="129">
        <v>0</v>
      </c>
      <c r="E57" s="129">
        <v>-2320</v>
      </c>
      <c r="F57" s="129">
        <v>-29</v>
      </c>
      <c r="G57" s="129">
        <v>5680</v>
      </c>
    </row>
    <row r="58" spans="1:7">
      <c r="A58" s="130" t="s">
        <v>224</v>
      </c>
      <c r="B58" s="130"/>
      <c r="C58" s="129">
        <v>28500</v>
      </c>
      <c r="D58" s="129">
        <v>7491.62</v>
      </c>
      <c r="E58" s="129">
        <v>-20000</v>
      </c>
      <c r="F58" s="129">
        <v>-70.180000000000007</v>
      </c>
      <c r="G58" s="129">
        <v>8500</v>
      </c>
    </row>
    <row r="59" spans="1:7">
      <c r="A59" s="130" t="s">
        <v>223</v>
      </c>
      <c r="B59" s="130"/>
      <c r="C59" s="129">
        <v>0</v>
      </c>
      <c r="D59" s="129">
        <v>0</v>
      </c>
      <c r="E59" s="129">
        <v>20000</v>
      </c>
      <c r="F59" s="129">
        <v>100</v>
      </c>
      <c r="G59" s="129">
        <v>20000</v>
      </c>
    </row>
    <row r="60" spans="1:7">
      <c r="A60" s="132" t="s">
        <v>91</v>
      </c>
      <c r="B60" s="132"/>
      <c r="C60" s="131">
        <v>0</v>
      </c>
      <c r="D60" s="131">
        <v>0</v>
      </c>
      <c r="E60" s="131">
        <v>0</v>
      </c>
      <c r="F60" s="131">
        <v>0</v>
      </c>
      <c r="G60" s="131">
        <v>0</v>
      </c>
    </row>
    <row r="61" spans="1:7">
      <c r="A61" s="130" t="s">
        <v>222</v>
      </c>
      <c r="B61" s="130"/>
      <c r="C61" s="129">
        <v>0</v>
      </c>
      <c r="D61" s="129">
        <v>0</v>
      </c>
      <c r="E61" s="129">
        <v>0</v>
      </c>
      <c r="F61" s="129">
        <v>0</v>
      </c>
      <c r="G61" s="129">
        <v>0</v>
      </c>
    </row>
    <row r="62" spans="1:7">
      <c r="A62" s="132" t="s">
        <v>221</v>
      </c>
      <c r="B62" s="132"/>
      <c r="C62" s="131">
        <v>12900</v>
      </c>
      <c r="D62" s="131">
        <v>814.88</v>
      </c>
      <c r="E62" s="131">
        <v>-1153</v>
      </c>
      <c r="F62" s="131">
        <v>-8.94</v>
      </c>
      <c r="G62" s="131">
        <v>11747</v>
      </c>
    </row>
    <row r="63" spans="1:7">
      <c r="A63" s="130" t="s">
        <v>220</v>
      </c>
      <c r="B63" s="130"/>
      <c r="C63" s="129">
        <v>10900</v>
      </c>
      <c r="D63" s="129">
        <v>814.88</v>
      </c>
      <c r="E63" s="129">
        <v>768</v>
      </c>
      <c r="F63" s="129">
        <v>7.05</v>
      </c>
      <c r="G63" s="129">
        <v>11668</v>
      </c>
    </row>
    <row r="64" spans="1:7">
      <c r="A64" s="130" t="s">
        <v>219</v>
      </c>
      <c r="B64" s="130"/>
      <c r="C64" s="129">
        <v>2000</v>
      </c>
      <c r="D64" s="129">
        <v>0</v>
      </c>
      <c r="E64" s="129">
        <v>-1921</v>
      </c>
      <c r="F64" s="129">
        <v>-96.05</v>
      </c>
      <c r="G64" s="129">
        <v>79</v>
      </c>
    </row>
    <row r="65" spans="1:7">
      <c r="A65" s="132" t="s">
        <v>92</v>
      </c>
      <c r="B65" s="132"/>
      <c r="C65" s="131">
        <v>25500</v>
      </c>
      <c r="D65" s="131">
        <v>5023.3</v>
      </c>
      <c r="E65" s="131">
        <v>0</v>
      </c>
      <c r="F65" s="131">
        <v>0</v>
      </c>
      <c r="G65" s="131">
        <v>25500</v>
      </c>
    </row>
    <row r="66" spans="1:7">
      <c r="A66" s="130" t="s">
        <v>218</v>
      </c>
      <c r="B66" s="130"/>
      <c r="C66" s="129">
        <v>25500</v>
      </c>
      <c r="D66" s="129">
        <v>5023.3</v>
      </c>
      <c r="E66" s="129">
        <v>0</v>
      </c>
      <c r="F66" s="129">
        <v>0</v>
      </c>
      <c r="G66" s="129">
        <v>25500</v>
      </c>
    </row>
    <row r="67" spans="1:7">
      <c r="A67" s="132" t="s">
        <v>217</v>
      </c>
      <c r="B67" s="132"/>
      <c r="C67" s="131">
        <v>136000</v>
      </c>
      <c r="D67" s="131">
        <v>49406.26</v>
      </c>
      <c r="E67" s="131">
        <v>0</v>
      </c>
      <c r="F67" s="131">
        <v>0</v>
      </c>
      <c r="G67" s="131">
        <v>136000</v>
      </c>
    </row>
    <row r="68" spans="1:7">
      <c r="A68" s="130" t="s">
        <v>216</v>
      </c>
      <c r="B68" s="130"/>
      <c r="C68" s="129">
        <v>136000</v>
      </c>
      <c r="D68" s="129">
        <v>49406.26</v>
      </c>
      <c r="E68" s="129">
        <v>-115000</v>
      </c>
      <c r="F68" s="129">
        <v>-84.56</v>
      </c>
      <c r="G68" s="129">
        <v>21000</v>
      </c>
    </row>
    <row r="69" spans="1:7">
      <c r="A69" s="130" t="s">
        <v>215</v>
      </c>
      <c r="B69" s="130"/>
      <c r="C69" s="129">
        <v>0</v>
      </c>
      <c r="D69" s="129">
        <v>0</v>
      </c>
      <c r="E69" s="129">
        <v>115000</v>
      </c>
      <c r="F69" s="129">
        <v>100</v>
      </c>
      <c r="G69" s="129">
        <v>115000</v>
      </c>
    </row>
    <row r="70" spans="1:7">
      <c r="A70" s="132" t="s">
        <v>214</v>
      </c>
      <c r="B70" s="132"/>
      <c r="C70" s="131">
        <v>40000</v>
      </c>
      <c r="D70" s="131">
        <v>2435.06</v>
      </c>
      <c r="E70" s="131">
        <v>-17000</v>
      </c>
      <c r="F70" s="131">
        <v>-42.5</v>
      </c>
      <c r="G70" s="131">
        <v>23000</v>
      </c>
    </row>
    <row r="71" spans="1:7">
      <c r="A71" s="130" t="s">
        <v>213</v>
      </c>
      <c r="B71" s="130"/>
      <c r="C71" s="129">
        <v>35000</v>
      </c>
      <c r="D71" s="129">
        <v>2435.06</v>
      </c>
      <c r="E71" s="129">
        <v>-12000</v>
      </c>
      <c r="F71" s="129">
        <v>-34.29</v>
      </c>
      <c r="G71" s="129">
        <v>23000</v>
      </c>
    </row>
    <row r="72" spans="1:7">
      <c r="A72" s="130" t="s">
        <v>212</v>
      </c>
      <c r="B72" s="130"/>
      <c r="C72" s="129">
        <v>5000</v>
      </c>
      <c r="D72" s="129">
        <v>0</v>
      </c>
      <c r="E72" s="129">
        <v>-5000</v>
      </c>
      <c r="F72" s="129">
        <v>-100</v>
      </c>
      <c r="G72" s="129">
        <v>0</v>
      </c>
    </row>
    <row r="73" spans="1:7">
      <c r="A73" s="132" t="s">
        <v>211</v>
      </c>
      <c r="B73" s="132"/>
      <c r="C73" s="131">
        <v>2000</v>
      </c>
      <c r="D73" s="131">
        <v>0</v>
      </c>
      <c r="E73" s="131">
        <v>0</v>
      </c>
      <c r="F73" s="131">
        <v>0</v>
      </c>
      <c r="G73" s="131">
        <v>2000</v>
      </c>
    </row>
    <row r="74" spans="1:7">
      <c r="A74" s="130" t="s">
        <v>210</v>
      </c>
      <c r="B74" s="130"/>
      <c r="C74" s="129">
        <v>2000</v>
      </c>
      <c r="D74" s="129">
        <v>0</v>
      </c>
      <c r="E74" s="129">
        <v>0</v>
      </c>
      <c r="F74" s="129">
        <v>0</v>
      </c>
      <c r="G74" s="129">
        <v>2000</v>
      </c>
    </row>
    <row r="75" spans="1:7">
      <c r="A75" s="130" t="s">
        <v>209</v>
      </c>
      <c r="B75" s="130"/>
      <c r="C75" s="129">
        <v>0</v>
      </c>
      <c r="D75" s="129">
        <v>0</v>
      </c>
      <c r="E75" s="129">
        <v>0</v>
      </c>
      <c r="F75" s="129">
        <v>0</v>
      </c>
      <c r="G75" s="129">
        <v>0</v>
      </c>
    </row>
  </sheetData>
  <mergeCells count="8">
    <mergeCell ref="A9:C9"/>
    <mergeCell ref="A10:C10"/>
    <mergeCell ref="A1:C1"/>
    <mergeCell ref="A2:B2"/>
    <mergeCell ref="A3:C3"/>
    <mergeCell ref="A4:B4"/>
    <mergeCell ref="A5:B5"/>
    <mergeCell ref="A8:C8"/>
  </mergeCells>
  <pageMargins left="0.75" right="0.75" top="1" bottom="1" header="0.5" footer="0.5"/>
  <pageSetup scale="98" fitToHeight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5F58B-50A1-4BDB-8C0C-7F40C48F8FFE}">
  <sheetPr>
    <pageSetUpPr fitToPage="1"/>
  </sheetPr>
  <dimension ref="A1:G17"/>
  <sheetViews>
    <sheetView workbookViewId="0">
      <selection activeCell="E14" sqref="E14"/>
    </sheetView>
  </sheetViews>
  <sheetFormatPr defaultRowHeight="12.75"/>
  <cols>
    <col min="1" max="1" width="16.5703125" style="114" customWidth="1"/>
    <col min="2" max="2" width="43" style="114" customWidth="1"/>
    <col min="3" max="3" width="22.140625" style="114" customWidth="1"/>
    <col min="4" max="4" width="0.140625" style="114" customWidth="1"/>
    <col min="5" max="5" width="19.85546875" style="114" customWidth="1"/>
    <col min="6" max="6" width="0.140625" style="114" customWidth="1"/>
    <col min="7" max="7" width="18.140625" style="114" customWidth="1"/>
    <col min="8" max="16384" width="9.140625" style="114"/>
  </cols>
  <sheetData>
    <row r="1" spans="1:7">
      <c r="A1" s="210" t="s">
        <v>66</v>
      </c>
      <c r="B1" s="210"/>
      <c r="C1" s="210"/>
    </row>
    <row r="2" spans="1:7">
      <c r="A2" s="210" t="s">
        <v>31</v>
      </c>
      <c r="B2" s="210"/>
    </row>
    <row r="3" spans="1:7">
      <c r="A3" s="210" t="s">
        <v>32</v>
      </c>
      <c r="B3" s="210"/>
      <c r="C3" s="210"/>
    </row>
    <row r="4" spans="1:7">
      <c r="A4" s="210" t="s">
        <v>33</v>
      </c>
      <c r="B4" s="210"/>
      <c r="C4" s="68"/>
      <c r="D4" s="69"/>
    </row>
    <row r="5" spans="1:7">
      <c r="A5" s="210" t="s">
        <v>34</v>
      </c>
      <c r="B5" s="210"/>
      <c r="C5" s="68"/>
      <c r="D5" s="70"/>
    </row>
    <row r="6" spans="1:7" s="125" customFormat="1">
      <c r="B6" s="118" t="s">
        <v>271</v>
      </c>
      <c r="C6" s="68"/>
      <c r="D6" s="70"/>
    </row>
    <row r="7" spans="1:7" ht="18.75" customHeight="1">
      <c r="A7" s="214" t="s">
        <v>241</v>
      </c>
      <c r="B7" s="210"/>
      <c r="C7" s="210"/>
    </row>
    <row r="8" spans="1:7" ht="21" customHeight="1">
      <c r="A8" s="214" t="s">
        <v>83</v>
      </c>
      <c r="B8" s="210"/>
      <c r="C8" s="210"/>
    </row>
    <row r="9" spans="1:7" ht="20.25" customHeight="1">
      <c r="A9" s="213" t="s">
        <v>272</v>
      </c>
      <c r="B9" s="210"/>
      <c r="C9" s="210"/>
    </row>
    <row r="10" spans="1:7" ht="36" customHeight="1">
      <c r="A10" s="127" t="s">
        <v>65</v>
      </c>
      <c r="B10" s="128" t="s">
        <v>37</v>
      </c>
      <c r="C10" s="128" t="s">
        <v>206</v>
      </c>
      <c r="D10" s="128" t="s">
        <v>236</v>
      </c>
      <c r="E10" s="128" t="s">
        <v>246</v>
      </c>
      <c r="F10" s="127" t="s">
        <v>82</v>
      </c>
      <c r="G10" s="128" t="s">
        <v>247</v>
      </c>
    </row>
    <row r="11" spans="1:7">
      <c r="A11" s="71" t="s">
        <v>64</v>
      </c>
      <c r="B11" s="71"/>
      <c r="C11" s="72">
        <v>5958131</v>
      </c>
      <c r="D11" s="72">
        <v>2219848.46</v>
      </c>
      <c r="E11" s="72">
        <v>539782</v>
      </c>
      <c r="F11" s="72">
        <v>8.44</v>
      </c>
      <c r="G11" s="72">
        <v>6497913</v>
      </c>
    </row>
    <row r="12" spans="1:7">
      <c r="A12" s="71" t="s">
        <v>55</v>
      </c>
      <c r="B12" s="71"/>
      <c r="C12" s="72">
        <v>5958131</v>
      </c>
      <c r="D12" s="72">
        <v>2243512.69</v>
      </c>
      <c r="E12" s="72">
        <v>539782</v>
      </c>
      <c r="F12" s="72">
        <v>8.44</v>
      </c>
      <c r="G12" s="72">
        <v>6497913</v>
      </c>
    </row>
    <row r="13" spans="1:7">
      <c r="A13" s="74" t="s">
        <v>78</v>
      </c>
      <c r="B13" s="74"/>
      <c r="C13" s="75">
        <v>5958131</v>
      </c>
      <c r="D13" s="75">
        <v>2243512.69</v>
      </c>
      <c r="E13" s="75">
        <v>539782</v>
      </c>
      <c r="F13" s="75">
        <v>8.44</v>
      </c>
      <c r="G13" s="75">
        <v>6497913</v>
      </c>
    </row>
    <row r="14" spans="1:7">
      <c r="A14" s="76" t="s">
        <v>77</v>
      </c>
      <c r="B14" s="76"/>
      <c r="C14" s="77">
        <v>4830631</v>
      </c>
      <c r="D14" s="77">
        <v>1882383.48</v>
      </c>
      <c r="E14" s="77">
        <v>488180</v>
      </c>
      <c r="F14" s="77">
        <v>9.34</v>
      </c>
      <c r="G14" s="77">
        <v>5318811</v>
      </c>
    </row>
    <row r="15" spans="1:7">
      <c r="A15" s="78" t="s">
        <v>68</v>
      </c>
      <c r="B15" s="78"/>
      <c r="C15" s="79">
        <v>4830631</v>
      </c>
      <c r="D15" s="79">
        <v>1882383.48</v>
      </c>
      <c r="E15" s="79">
        <v>488180</v>
      </c>
      <c r="F15" s="79">
        <v>9.34</v>
      </c>
      <c r="G15" s="79">
        <v>5318811</v>
      </c>
    </row>
    <row r="16" spans="1:7">
      <c r="A16" s="76" t="s">
        <v>76</v>
      </c>
      <c r="B16" s="76"/>
      <c r="C16" s="77">
        <v>1127500</v>
      </c>
      <c r="D16" s="77">
        <v>361129.21</v>
      </c>
      <c r="E16" s="77">
        <v>51602</v>
      </c>
      <c r="F16" s="77">
        <v>4.58</v>
      </c>
      <c r="G16" s="77">
        <v>1179102</v>
      </c>
    </row>
    <row r="17" spans="1:7">
      <c r="A17" s="78" t="s">
        <v>67</v>
      </c>
      <c r="B17" s="78"/>
      <c r="C17" s="79">
        <v>1127500</v>
      </c>
      <c r="D17" s="79">
        <v>361129.21</v>
      </c>
      <c r="E17" s="79">
        <v>51602</v>
      </c>
      <c r="F17" s="79">
        <v>4.58</v>
      </c>
      <c r="G17" s="79">
        <v>1179102</v>
      </c>
    </row>
  </sheetData>
  <mergeCells count="8">
    <mergeCell ref="A8:C8"/>
    <mergeCell ref="A9:C9"/>
    <mergeCell ref="A1:C1"/>
    <mergeCell ref="A2:B2"/>
    <mergeCell ref="A3:C3"/>
    <mergeCell ref="A4:B4"/>
    <mergeCell ref="A5:B5"/>
    <mergeCell ref="A7:C7"/>
  </mergeCells>
  <pageMargins left="0.75" right="0.75" top="1" bottom="1" header="0.5" footer="0.5"/>
  <pageSetup fitToWidth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9"/>
  <sheetViews>
    <sheetView workbookViewId="0">
      <selection activeCell="L7" sqref="L7"/>
    </sheetView>
  </sheetViews>
  <sheetFormatPr defaultRowHeight="15"/>
  <cols>
    <col min="1" max="1" width="7.42578125" bestFit="1" customWidth="1"/>
    <col min="2" max="2" width="8.42578125" bestFit="1" customWidth="1"/>
    <col min="3" max="3" width="5.42578125" bestFit="1" customWidth="1"/>
    <col min="4" max="4" width="25" customWidth="1"/>
    <col min="5" max="5" width="0.140625" hidden="1" customWidth="1"/>
    <col min="6" max="6" width="15.7109375" hidden="1" customWidth="1"/>
    <col min="7" max="9" width="15.7109375" customWidth="1"/>
  </cols>
  <sheetData>
    <row r="1" spans="1:9" ht="24" customHeight="1">
      <c r="A1" s="215" t="s">
        <v>274</v>
      </c>
      <c r="B1" s="216"/>
      <c r="C1" s="216"/>
      <c r="D1" s="216"/>
      <c r="E1" s="216"/>
      <c r="F1" s="216"/>
      <c r="G1" s="216"/>
      <c r="H1" s="216"/>
      <c r="I1" s="216"/>
    </row>
    <row r="2" spans="1:9" ht="18" customHeight="1">
      <c r="A2" s="1"/>
      <c r="B2" s="1"/>
      <c r="C2" s="1"/>
      <c r="D2" s="1"/>
      <c r="E2" s="47" t="s">
        <v>69</v>
      </c>
      <c r="F2" s="1"/>
      <c r="G2" s="1"/>
      <c r="H2" s="1"/>
      <c r="I2" s="1"/>
    </row>
    <row r="3" spans="1:9" ht="26.25" customHeight="1">
      <c r="A3" s="216" t="s">
        <v>275</v>
      </c>
      <c r="B3" s="216"/>
      <c r="C3" s="216"/>
      <c r="D3" s="216"/>
      <c r="E3" s="216"/>
      <c r="F3" s="216"/>
      <c r="G3" s="216"/>
      <c r="H3" s="217"/>
      <c r="I3" s="217"/>
    </row>
    <row r="4" spans="1:9" ht="18">
      <c r="A4" s="1"/>
      <c r="B4" s="1"/>
      <c r="C4" s="1"/>
      <c r="D4" s="1"/>
      <c r="E4" s="1"/>
      <c r="F4" s="1"/>
      <c r="G4" s="1"/>
      <c r="H4" s="2"/>
      <c r="I4" s="2"/>
    </row>
    <row r="5" spans="1:9" ht="18" customHeight="1">
      <c r="A5" s="216" t="s">
        <v>278</v>
      </c>
      <c r="B5" s="218"/>
      <c r="C5" s="218"/>
      <c r="D5" s="218"/>
      <c r="E5" s="218"/>
      <c r="F5" s="218"/>
      <c r="G5" s="218"/>
      <c r="H5" s="218"/>
      <c r="I5" s="218"/>
    </row>
    <row r="6" spans="1:9" ht="18">
      <c r="A6" s="1"/>
      <c r="B6" s="1"/>
      <c r="C6" s="1"/>
      <c r="D6" s="1"/>
      <c r="E6" s="1"/>
      <c r="F6" s="1"/>
      <c r="G6" s="1"/>
      <c r="H6" s="2"/>
      <c r="I6" s="2"/>
    </row>
    <row r="7" spans="1:9" ht="63" customHeight="1">
      <c r="A7" s="8" t="s">
        <v>6</v>
      </c>
      <c r="B7" s="7" t="s">
        <v>7</v>
      </c>
      <c r="C7" s="7" t="s">
        <v>8</v>
      </c>
      <c r="D7" s="7" t="s">
        <v>21</v>
      </c>
      <c r="E7" s="7" t="s">
        <v>4</v>
      </c>
      <c r="F7" s="8" t="s">
        <v>5</v>
      </c>
      <c r="G7" s="8" t="s">
        <v>276</v>
      </c>
      <c r="H7" s="8" t="s">
        <v>70</v>
      </c>
      <c r="I7" s="8" t="s">
        <v>277</v>
      </c>
    </row>
    <row r="8" spans="1:9" ht="25.5">
      <c r="A8" s="5">
        <v>8</v>
      </c>
      <c r="B8" s="5"/>
      <c r="C8" s="5"/>
      <c r="D8" s="5" t="s">
        <v>14</v>
      </c>
      <c r="E8" s="3">
        <v>0</v>
      </c>
      <c r="F8" s="4">
        <v>0</v>
      </c>
      <c r="G8" s="4">
        <v>0</v>
      </c>
      <c r="H8" s="4">
        <v>0</v>
      </c>
      <c r="I8" s="4">
        <v>0</v>
      </c>
    </row>
    <row r="9" spans="1:9" ht="25.5">
      <c r="A9" s="6">
        <v>5</v>
      </c>
      <c r="B9" s="6"/>
      <c r="C9" s="6"/>
      <c r="D9" s="9" t="s">
        <v>15</v>
      </c>
      <c r="E9" s="3">
        <v>0</v>
      </c>
      <c r="F9" s="4">
        <v>0</v>
      </c>
      <c r="G9" s="4">
        <v>0</v>
      </c>
      <c r="H9" s="4">
        <v>0</v>
      </c>
      <c r="I9" s="4">
        <v>0</v>
      </c>
    </row>
  </sheetData>
  <mergeCells count="3">
    <mergeCell ref="A1:I1"/>
    <mergeCell ref="A3:I3"/>
    <mergeCell ref="A5:I5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B7FDC-092B-4D75-A36C-840C09FE50B8}">
  <sheetPr>
    <pageSetUpPr fitToPage="1"/>
  </sheetPr>
  <dimension ref="A1:F14"/>
  <sheetViews>
    <sheetView workbookViewId="0">
      <selection activeCell="H4" sqref="H4"/>
    </sheetView>
  </sheetViews>
  <sheetFormatPr defaultColWidth="9.140625" defaultRowHeight="15"/>
  <cols>
    <col min="1" max="1" width="25.28515625" style="143" customWidth="1"/>
    <col min="2" max="2" width="0.140625" style="143" customWidth="1"/>
    <col min="3" max="5" width="25.28515625" style="143" customWidth="1"/>
    <col min="6" max="6" width="25.28515625" style="143" hidden="1" customWidth="1"/>
    <col min="7" max="16384" width="9.140625" style="143"/>
  </cols>
  <sheetData>
    <row r="1" spans="1:6" ht="18" customHeight="1">
      <c r="A1" s="219" t="s">
        <v>290</v>
      </c>
      <c r="B1" s="220"/>
      <c r="C1" s="220"/>
      <c r="D1" s="220"/>
      <c r="E1" s="220"/>
      <c r="F1" s="220"/>
    </row>
    <row r="2" spans="1:6" ht="17.25" customHeight="1">
      <c r="A2" s="153"/>
      <c r="B2" s="153"/>
      <c r="C2" s="153"/>
      <c r="D2" s="153"/>
      <c r="E2" s="153"/>
      <c r="F2" s="153"/>
    </row>
    <row r="3" spans="1:6" ht="15.75" customHeight="1">
      <c r="A3" s="220" t="s">
        <v>289</v>
      </c>
      <c r="B3" s="220"/>
      <c r="C3" s="220"/>
      <c r="D3" s="220"/>
      <c r="E3" s="220"/>
      <c r="F3" s="220"/>
    </row>
    <row r="4" spans="1:6" ht="18" customHeight="1">
      <c r="A4" s="221"/>
      <c r="B4" s="221"/>
      <c r="C4" s="221"/>
      <c r="D4" s="221"/>
      <c r="E4" s="221"/>
      <c r="F4" s="221"/>
    </row>
    <row r="5" spans="1:6" ht="69" customHeight="1">
      <c r="A5" s="152" t="s">
        <v>23</v>
      </c>
      <c r="B5" s="152" t="s">
        <v>288</v>
      </c>
      <c r="C5" s="151" t="s">
        <v>206</v>
      </c>
      <c r="D5" s="151" t="s">
        <v>260</v>
      </c>
      <c r="E5" s="151" t="s">
        <v>291</v>
      </c>
      <c r="F5" s="151" t="s">
        <v>287</v>
      </c>
    </row>
    <row r="6" spans="1:6">
      <c r="A6" s="149" t="s">
        <v>286</v>
      </c>
      <c r="B6" s="146">
        <v>0</v>
      </c>
      <c r="C6" s="145">
        <v>0</v>
      </c>
      <c r="D6" s="145">
        <v>0</v>
      </c>
      <c r="E6" s="145">
        <v>0</v>
      </c>
      <c r="F6" s="145">
        <v>0</v>
      </c>
    </row>
    <row r="7" spans="1:6" ht="28.5">
      <c r="A7" s="149" t="s">
        <v>285</v>
      </c>
      <c r="B7" s="146">
        <v>0</v>
      </c>
      <c r="C7" s="145">
        <v>0</v>
      </c>
      <c r="D7" s="145">
        <v>0</v>
      </c>
      <c r="E7" s="145">
        <v>0</v>
      </c>
      <c r="F7" s="145">
        <v>0</v>
      </c>
    </row>
    <row r="8" spans="1:6" ht="30">
      <c r="A8" s="150" t="s">
        <v>284</v>
      </c>
      <c r="B8" s="146">
        <v>0</v>
      </c>
      <c r="C8" s="145">
        <v>0</v>
      </c>
      <c r="D8" s="145">
        <v>0</v>
      </c>
      <c r="E8" s="145">
        <v>0</v>
      </c>
      <c r="F8" s="145">
        <v>0</v>
      </c>
    </row>
    <row r="9" spans="1:6">
      <c r="A9" s="150"/>
      <c r="B9" s="146"/>
      <c r="C9" s="145"/>
      <c r="D9" s="145"/>
      <c r="E9" s="145"/>
      <c r="F9" s="145"/>
    </row>
    <row r="10" spans="1:6">
      <c r="A10" s="149" t="s">
        <v>283</v>
      </c>
      <c r="B10" s="146">
        <v>0</v>
      </c>
      <c r="C10" s="145">
        <v>0</v>
      </c>
      <c r="D10" s="145">
        <v>0</v>
      </c>
      <c r="E10" s="145"/>
      <c r="F10" s="145">
        <v>0</v>
      </c>
    </row>
    <row r="11" spans="1:6">
      <c r="A11" s="148" t="s">
        <v>282</v>
      </c>
      <c r="B11" s="146">
        <v>0</v>
      </c>
      <c r="C11" s="145">
        <v>0</v>
      </c>
      <c r="D11" s="145">
        <v>0</v>
      </c>
      <c r="E11" s="145">
        <v>0</v>
      </c>
      <c r="F11" s="145">
        <v>0</v>
      </c>
    </row>
    <row r="12" spans="1:6">
      <c r="A12" s="147" t="s">
        <v>281</v>
      </c>
      <c r="B12" s="146"/>
      <c r="C12" s="145"/>
      <c r="D12" s="145"/>
      <c r="E12" s="145"/>
      <c r="F12" s="144"/>
    </row>
    <row r="13" spans="1:6">
      <c r="A13" s="148" t="s">
        <v>280</v>
      </c>
      <c r="B13" s="146"/>
      <c r="C13" s="145"/>
      <c r="D13" s="145"/>
      <c r="E13" s="145"/>
      <c r="F13" s="144"/>
    </row>
    <row r="14" spans="1:6">
      <c r="A14" s="147" t="s">
        <v>279</v>
      </c>
      <c r="B14" s="146"/>
      <c r="C14" s="145"/>
      <c r="D14" s="145"/>
      <c r="E14" s="145"/>
      <c r="F14" s="144"/>
    </row>
  </sheetData>
  <mergeCells count="3">
    <mergeCell ref="A1:F1"/>
    <mergeCell ref="A3:F3"/>
    <mergeCell ref="A4:F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C7421-C3FB-4AEC-B19C-A990B8923F60}">
  <sheetPr>
    <pageSetUpPr fitToPage="1"/>
  </sheetPr>
  <dimension ref="A1:G39"/>
  <sheetViews>
    <sheetView topLeftCell="A10" workbookViewId="0">
      <selection activeCell="B7" sqref="B7"/>
    </sheetView>
  </sheetViews>
  <sheetFormatPr defaultRowHeight="12.75"/>
  <cols>
    <col min="1" max="1" width="7.42578125" style="112" customWidth="1"/>
    <col min="2" max="2" width="65.85546875" style="112" customWidth="1"/>
    <col min="3" max="3" width="16.28515625" style="112" customWidth="1"/>
    <col min="4" max="4" width="11" style="112" hidden="1" customWidth="1"/>
    <col min="5" max="5" width="20" style="112" customWidth="1"/>
    <col min="6" max="6" width="0.28515625" style="112" hidden="1" customWidth="1"/>
    <col min="7" max="7" width="17.7109375" style="112" customWidth="1"/>
    <col min="8" max="16384" width="9.140625" style="112"/>
  </cols>
  <sheetData>
    <row r="1" spans="1:7">
      <c r="A1" s="212" t="s">
        <v>66</v>
      </c>
      <c r="B1" s="212"/>
      <c r="C1" s="212"/>
    </row>
    <row r="2" spans="1:7">
      <c r="A2" s="212" t="s">
        <v>31</v>
      </c>
      <c r="B2" s="212"/>
    </row>
    <row r="3" spans="1:7">
      <c r="A3" s="212" t="s">
        <v>32</v>
      </c>
      <c r="B3" s="212"/>
      <c r="C3" s="212"/>
    </row>
    <row r="4" spans="1:7">
      <c r="A4" s="212" t="s">
        <v>33</v>
      </c>
      <c r="B4" s="212"/>
      <c r="C4" s="59"/>
      <c r="D4" s="60"/>
    </row>
    <row r="5" spans="1:7">
      <c r="A5" s="212" t="s">
        <v>34</v>
      </c>
      <c r="B5" s="212"/>
      <c r="C5" s="59"/>
      <c r="D5" s="61"/>
    </row>
    <row r="6" spans="1:7" s="126" customFormat="1">
      <c r="B6" s="126" t="s">
        <v>292</v>
      </c>
      <c r="C6" s="59"/>
      <c r="D6" s="61"/>
    </row>
    <row r="7" spans="1:7" s="126" customFormat="1">
      <c r="C7" s="59"/>
      <c r="D7" s="61"/>
    </row>
    <row r="8" spans="1:7">
      <c r="A8" s="211" t="s">
        <v>241</v>
      </c>
      <c r="B8" s="212"/>
      <c r="C8" s="212"/>
    </row>
    <row r="9" spans="1:7">
      <c r="A9" s="211" t="s">
        <v>96</v>
      </c>
      <c r="B9" s="212"/>
      <c r="C9" s="212"/>
    </row>
    <row r="10" spans="1:7">
      <c r="A10" s="211"/>
      <c r="B10" s="212"/>
      <c r="C10" s="212"/>
    </row>
    <row r="11" spans="1:7" ht="28.5" customHeight="1">
      <c r="A11" s="123" t="s">
        <v>65</v>
      </c>
      <c r="B11" s="67" t="s">
        <v>37</v>
      </c>
      <c r="C11" s="67" t="s">
        <v>242</v>
      </c>
      <c r="D11" s="67" t="s">
        <v>236</v>
      </c>
      <c r="E11" s="67" t="s">
        <v>98</v>
      </c>
      <c r="F11" s="123" t="s">
        <v>82</v>
      </c>
      <c r="G11" s="67" t="s">
        <v>243</v>
      </c>
    </row>
    <row r="12" spans="1:7">
      <c r="A12" s="62" t="s">
        <v>64</v>
      </c>
      <c r="B12" s="62"/>
      <c r="C12" s="63">
        <v>15000</v>
      </c>
      <c r="D12" s="63">
        <v>5757.36</v>
      </c>
      <c r="E12" s="63">
        <v>-9241</v>
      </c>
      <c r="F12" s="63">
        <v>-61.61</v>
      </c>
      <c r="G12" s="63">
        <v>5759</v>
      </c>
    </row>
    <row r="13" spans="1:7">
      <c r="A13" s="62" t="s">
        <v>36</v>
      </c>
      <c r="B13" s="62" t="s">
        <v>52</v>
      </c>
      <c r="C13" s="63">
        <v>15000</v>
      </c>
      <c r="D13" s="63">
        <v>5757.36</v>
      </c>
      <c r="E13" s="63">
        <v>-9241</v>
      </c>
      <c r="F13" s="63">
        <v>-61.61</v>
      </c>
      <c r="G13" s="63">
        <v>5759</v>
      </c>
    </row>
    <row r="14" spans="1:7">
      <c r="A14" s="62" t="s">
        <v>54</v>
      </c>
      <c r="B14" s="62" t="s">
        <v>51</v>
      </c>
      <c r="C14" s="63">
        <v>15000</v>
      </c>
      <c r="D14" s="63">
        <v>5757.36</v>
      </c>
      <c r="E14" s="63">
        <v>-9241</v>
      </c>
      <c r="F14" s="63">
        <v>-61.61</v>
      </c>
      <c r="G14" s="63">
        <v>5759</v>
      </c>
    </row>
    <row r="15" spans="1:7">
      <c r="A15" s="62" t="s">
        <v>79</v>
      </c>
      <c r="B15" s="62" t="s">
        <v>93</v>
      </c>
      <c r="C15" s="63">
        <v>15000</v>
      </c>
      <c r="D15" s="63">
        <v>5757.36</v>
      </c>
      <c r="E15" s="63">
        <v>-9241</v>
      </c>
      <c r="F15" s="63">
        <v>-61.61</v>
      </c>
      <c r="G15" s="63">
        <v>5759</v>
      </c>
    </row>
    <row r="16" spans="1:7">
      <c r="A16" s="112" t="s">
        <v>80</v>
      </c>
      <c r="B16" s="112" t="s">
        <v>94</v>
      </c>
      <c r="C16" s="64">
        <v>15000</v>
      </c>
      <c r="D16" s="64">
        <v>5757.36</v>
      </c>
      <c r="E16" s="64">
        <v>-9241</v>
      </c>
      <c r="F16" s="64">
        <v>-61.61</v>
      </c>
      <c r="G16" s="64">
        <v>5759</v>
      </c>
    </row>
    <row r="17" spans="1:7">
      <c r="A17" s="65" t="s">
        <v>90</v>
      </c>
      <c r="B17" s="65"/>
      <c r="C17" s="66">
        <v>0</v>
      </c>
      <c r="D17" s="66">
        <v>0</v>
      </c>
      <c r="E17" s="66">
        <v>0</v>
      </c>
      <c r="F17" s="66">
        <v>0</v>
      </c>
      <c r="G17" s="66">
        <v>0</v>
      </c>
    </row>
    <row r="18" spans="1:7">
      <c r="A18" s="122" t="s">
        <v>232</v>
      </c>
      <c r="B18" s="122"/>
      <c r="C18" s="121">
        <v>0</v>
      </c>
      <c r="D18" s="121">
        <v>0</v>
      </c>
      <c r="E18" s="121">
        <v>0</v>
      </c>
      <c r="F18" s="121">
        <v>0</v>
      </c>
      <c r="G18" s="121">
        <v>0</v>
      </c>
    </row>
    <row r="19" spans="1:7">
      <c r="A19" s="65" t="s">
        <v>231</v>
      </c>
      <c r="B19" s="65"/>
      <c r="C19" s="66">
        <v>0</v>
      </c>
      <c r="D19" s="66">
        <v>0</v>
      </c>
      <c r="E19" s="66">
        <v>0</v>
      </c>
      <c r="F19" s="66">
        <v>0</v>
      </c>
      <c r="G19" s="66">
        <v>0</v>
      </c>
    </row>
    <row r="20" spans="1:7">
      <c r="A20" s="122" t="s">
        <v>229</v>
      </c>
      <c r="B20" s="122"/>
      <c r="C20" s="121">
        <v>0</v>
      </c>
      <c r="D20" s="121">
        <v>0</v>
      </c>
      <c r="E20" s="121">
        <v>0</v>
      </c>
      <c r="F20" s="121">
        <v>0</v>
      </c>
      <c r="G20" s="121">
        <v>0</v>
      </c>
    </row>
    <row r="21" spans="1:7">
      <c r="A21" s="65" t="s">
        <v>228</v>
      </c>
      <c r="B21" s="65"/>
      <c r="C21" s="66">
        <v>8000</v>
      </c>
      <c r="D21" s="66">
        <v>5678.44</v>
      </c>
      <c r="E21" s="66">
        <v>-2320</v>
      </c>
      <c r="F21" s="66">
        <v>-29</v>
      </c>
      <c r="G21" s="66">
        <v>5680</v>
      </c>
    </row>
    <row r="22" spans="1:7">
      <c r="A22" s="122" t="s">
        <v>225</v>
      </c>
      <c r="B22" s="122"/>
      <c r="C22" s="121">
        <v>8000</v>
      </c>
      <c r="D22" s="121">
        <v>5678.44</v>
      </c>
      <c r="E22" s="121">
        <v>-2320</v>
      </c>
      <c r="F22" s="121">
        <v>-29</v>
      </c>
      <c r="G22" s="121">
        <v>5680</v>
      </c>
    </row>
    <row r="23" spans="1:7">
      <c r="A23" s="65" t="s">
        <v>221</v>
      </c>
      <c r="B23" s="65"/>
      <c r="C23" s="66">
        <v>2000</v>
      </c>
      <c r="D23" s="66">
        <v>78.92</v>
      </c>
      <c r="E23" s="66">
        <v>-1921</v>
      </c>
      <c r="F23" s="66">
        <v>-96.05</v>
      </c>
      <c r="G23" s="66">
        <v>79</v>
      </c>
    </row>
    <row r="24" spans="1:7">
      <c r="A24" s="122" t="s">
        <v>219</v>
      </c>
      <c r="B24" s="122"/>
      <c r="C24" s="121">
        <v>2000</v>
      </c>
      <c r="D24" s="121">
        <v>78.92</v>
      </c>
      <c r="E24" s="121">
        <v>-1921</v>
      </c>
      <c r="F24" s="121">
        <v>-96.05</v>
      </c>
      <c r="G24" s="121">
        <v>79</v>
      </c>
    </row>
    <row r="25" spans="1:7">
      <c r="A25" s="65" t="s">
        <v>214</v>
      </c>
      <c r="B25" s="65"/>
      <c r="C25" s="66">
        <v>5000</v>
      </c>
      <c r="D25" s="66">
        <v>0</v>
      </c>
      <c r="E25" s="66">
        <v>-5000</v>
      </c>
      <c r="F25" s="66">
        <v>-100</v>
      </c>
      <c r="G25" s="66">
        <v>0</v>
      </c>
    </row>
    <row r="26" spans="1:7">
      <c r="A26" s="122" t="s">
        <v>212</v>
      </c>
      <c r="B26" s="122"/>
      <c r="C26" s="121">
        <v>5000</v>
      </c>
      <c r="D26" s="121">
        <v>0</v>
      </c>
      <c r="E26" s="121">
        <v>-5000</v>
      </c>
      <c r="F26" s="121">
        <v>-100</v>
      </c>
      <c r="G26" s="121">
        <v>0</v>
      </c>
    </row>
    <row r="27" spans="1:7">
      <c r="A27" s="65" t="s">
        <v>211</v>
      </c>
      <c r="B27" s="65"/>
      <c r="C27" s="66">
        <v>0</v>
      </c>
      <c r="D27" s="66">
        <v>0</v>
      </c>
      <c r="E27" s="66">
        <v>0</v>
      </c>
      <c r="F27" s="66">
        <v>0</v>
      </c>
      <c r="G27" s="66">
        <v>0</v>
      </c>
    </row>
    <row r="28" spans="1:7">
      <c r="A28" s="122" t="s">
        <v>209</v>
      </c>
      <c r="B28" s="122"/>
      <c r="C28" s="121">
        <v>0</v>
      </c>
      <c r="D28" s="121">
        <v>0</v>
      </c>
      <c r="E28" s="121">
        <v>0</v>
      </c>
      <c r="F28" s="121">
        <v>0</v>
      </c>
      <c r="G28" s="121">
        <v>0</v>
      </c>
    </row>
    <row r="29" spans="1:7">
      <c r="A29" s="62" t="s">
        <v>55</v>
      </c>
      <c r="B29" s="62"/>
      <c r="C29" s="63">
        <v>0</v>
      </c>
      <c r="D29" s="63">
        <v>422427.48</v>
      </c>
      <c r="E29" s="63">
        <v>332936</v>
      </c>
      <c r="F29" s="63">
        <v>100</v>
      </c>
      <c r="G29" s="63">
        <v>332936</v>
      </c>
    </row>
    <row r="30" spans="1:7">
      <c r="A30" s="62" t="s">
        <v>36</v>
      </c>
      <c r="B30" s="62" t="s">
        <v>52</v>
      </c>
      <c r="C30" s="63">
        <v>0</v>
      </c>
      <c r="D30" s="63">
        <v>422427.48</v>
      </c>
      <c r="E30" s="63">
        <v>332936</v>
      </c>
      <c r="F30" s="63">
        <v>100</v>
      </c>
      <c r="G30" s="63">
        <v>332936</v>
      </c>
    </row>
    <row r="31" spans="1:7">
      <c r="A31" s="62" t="s">
        <v>54</v>
      </c>
      <c r="B31" s="62" t="s">
        <v>51</v>
      </c>
      <c r="C31" s="63">
        <v>0</v>
      </c>
      <c r="D31" s="63">
        <v>422427.48</v>
      </c>
      <c r="E31" s="63">
        <v>332936</v>
      </c>
      <c r="F31" s="63">
        <v>100</v>
      </c>
      <c r="G31" s="63">
        <v>332936</v>
      </c>
    </row>
    <row r="32" spans="1:7">
      <c r="A32" s="62" t="s">
        <v>79</v>
      </c>
      <c r="B32" s="62" t="s">
        <v>93</v>
      </c>
      <c r="C32" s="63">
        <v>0</v>
      </c>
      <c r="D32" s="63">
        <v>422427.48</v>
      </c>
      <c r="E32" s="63">
        <v>332936</v>
      </c>
      <c r="F32" s="63">
        <v>100</v>
      </c>
      <c r="G32" s="63">
        <v>332936</v>
      </c>
    </row>
    <row r="33" spans="1:7">
      <c r="A33" s="112" t="s">
        <v>81</v>
      </c>
      <c r="B33" s="112" t="s">
        <v>95</v>
      </c>
      <c r="C33" s="64">
        <v>0</v>
      </c>
      <c r="D33" s="64">
        <v>422427.48</v>
      </c>
      <c r="E33" s="64">
        <v>332936</v>
      </c>
      <c r="F33" s="64">
        <v>100</v>
      </c>
      <c r="G33" s="64">
        <v>332936</v>
      </c>
    </row>
    <row r="34" spans="1:7">
      <c r="A34" s="65" t="s">
        <v>89</v>
      </c>
      <c r="B34" s="65"/>
      <c r="C34" s="66">
        <v>0</v>
      </c>
      <c r="D34" s="66">
        <v>89492.52</v>
      </c>
      <c r="E34" s="66">
        <v>0</v>
      </c>
      <c r="F34" s="66">
        <v>0</v>
      </c>
      <c r="G34" s="66">
        <v>0</v>
      </c>
    </row>
    <row r="35" spans="1:7">
      <c r="A35" s="122" t="s">
        <v>234</v>
      </c>
      <c r="B35" s="122"/>
      <c r="C35" s="121">
        <v>0</v>
      </c>
      <c r="D35" s="121">
        <v>89492.52</v>
      </c>
      <c r="E35" s="121">
        <v>0</v>
      </c>
      <c r="F35" s="121">
        <v>0</v>
      </c>
      <c r="G35" s="121">
        <v>0</v>
      </c>
    </row>
    <row r="36" spans="1:7">
      <c r="A36" s="65" t="s">
        <v>228</v>
      </c>
      <c r="B36" s="65"/>
      <c r="C36" s="66">
        <v>0</v>
      </c>
      <c r="D36" s="66">
        <v>332166.96000000002</v>
      </c>
      <c r="E36" s="66">
        <v>332168</v>
      </c>
      <c r="F36" s="66">
        <v>100</v>
      </c>
      <c r="G36" s="66">
        <v>332168</v>
      </c>
    </row>
    <row r="37" spans="1:7">
      <c r="A37" s="122" t="s">
        <v>226</v>
      </c>
      <c r="B37" s="122"/>
      <c r="C37" s="121">
        <v>0</v>
      </c>
      <c r="D37" s="121">
        <v>332166.96000000002</v>
      </c>
      <c r="E37" s="121">
        <v>332168</v>
      </c>
      <c r="F37" s="121">
        <v>100</v>
      </c>
      <c r="G37" s="121">
        <v>332168</v>
      </c>
    </row>
    <row r="38" spans="1:7">
      <c r="A38" s="65" t="s">
        <v>221</v>
      </c>
      <c r="B38" s="65"/>
      <c r="C38" s="66">
        <v>0</v>
      </c>
      <c r="D38" s="66">
        <v>768</v>
      </c>
      <c r="E38" s="66">
        <v>768</v>
      </c>
      <c r="F38" s="66">
        <v>100</v>
      </c>
      <c r="G38" s="66">
        <v>768</v>
      </c>
    </row>
    <row r="39" spans="1:7">
      <c r="A39" s="122" t="s">
        <v>220</v>
      </c>
      <c r="B39" s="122"/>
      <c r="C39" s="121">
        <v>0</v>
      </c>
      <c r="D39" s="121">
        <v>768</v>
      </c>
      <c r="E39" s="121">
        <v>768</v>
      </c>
      <c r="F39" s="121">
        <v>100</v>
      </c>
      <c r="G39" s="121">
        <v>768</v>
      </c>
    </row>
  </sheetData>
  <mergeCells count="8">
    <mergeCell ref="A9:C9"/>
    <mergeCell ref="A10:C10"/>
    <mergeCell ref="A1:C1"/>
    <mergeCell ref="A2:B2"/>
    <mergeCell ref="A3:C3"/>
    <mergeCell ref="A4:B4"/>
    <mergeCell ref="A5:B5"/>
    <mergeCell ref="A8:C8"/>
  </mergeCells>
  <pageMargins left="0.75" right="0.75" top="1" bottom="1" header="0.5" footer="0.5"/>
  <pageSetup scale="94" fitToWidth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21A6C-3510-409D-85FE-E55D3E9125F9}">
  <sheetPr>
    <pageSetUpPr fitToPage="1"/>
  </sheetPr>
  <dimension ref="A1:U235"/>
  <sheetViews>
    <sheetView workbookViewId="0">
      <selection activeCell="G117" sqref="G117"/>
    </sheetView>
  </sheetViews>
  <sheetFormatPr defaultRowHeight="12.75"/>
  <cols>
    <col min="1" max="2" width="10" style="114" customWidth="1"/>
    <col min="3" max="3" width="78.42578125" style="114" customWidth="1"/>
    <col min="4" max="4" width="14.85546875" style="114" customWidth="1"/>
    <col min="5" max="5" width="21.42578125" style="114" customWidth="1"/>
    <col min="6" max="6" width="11" style="114" hidden="1" customWidth="1"/>
    <col min="7" max="7" width="12.7109375" style="114" customWidth="1"/>
    <col min="8" max="20" width="9.140625" style="114" customWidth="1"/>
    <col min="21" max="21" width="9.140625" style="114" hidden="1" customWidth="1"/>
    <col min="22" max="16384" width="9.140625" style="114"/>
  </cols>
  <sheetData>
    <row r="1" spans="1:7">
      <c r="A1" s="210" t="s">
        <v>66</v>
      </c>
      <c r="B1" s="210"/>
      <c r="C1" s="210"/>
    </row>
    <row r="2" spans="1:7">
      <c r="A2" s="210" t="s">
        <v>31</v>
      </c>
      <c r="B2" s="210"/>
    </row>
    <row r="3" spans="1:7">
      <c r="A3" s="210" t="s">
        <v>32</v>
      </c>
      <c r="B3" s="210"/>
      <c r="C3" s="210"/>
    </row>
    <row r="4" spans="1:7">
      <c r="A4" s="210" t="s">
        <v>33</v>
      </c>
      <c r="B4" s="210"/>
      <c r="C4" s="68"/>
      <c r="D4" s="69"/>
    </row>
    <row r="5" spans="1:7">
      <c r="A5" s="210" t="s">
        <v>34</v>
      </c>
      <c r="B5" s="210"/>
      <c r="C5" s="68"/>
      <c r="D5" s="70"/>
    </row>
    <row r="6" spans="1:7" s="125" customFormat="1">
      <c r="C6" s="154" t="s">
        <v>295</v>
      </c>
      <c r="D6" s="70"/>
    </row>
    <row r="7" spans="1:7" s="125" customFormat="1">
      <c r="A7" s="125" t="s">
        <v>294</v>
      </c>
      <c r="C7" s="155"/>
      <c r="D7" s="70"/>
    </row>
    <row r="8" spans="1:7">
      <c r="A8" s="214" t="s">
        <v>237</v>
      </c>
      <c r="B8" s="210"/>
      <c r="C8" s="210"/>
    </row>
    <row r="9" spans="1:7">
      <c r="A9" s="213" t="s">
        <v>293</v>
      </c>
      <c r="B9" s="210"/>
      <c r="C9" s="210"/>
    </row>
    <row r="10" spans="1:7" ht="36" customHeight="1">
      <c r="A10" s="222" t="s">
        <v>296</v>
      </c>
      <c r="B10" s="222"/>
      <c r="C10" s="222"/>
      <c r="D10" s="222"/>
      <c r="E10" s="222"/>
      <c r="F10" s="222"/>
      <c r="G10" s="222"/>
    </row>
    <row r="11" spans="1:7" ht="51">
      <c r="A11" s="128" t="s">
        <v>259</v>
      </c>
      <c r="B11" s="127" t="s">
        <v>65</v>
      </c>
      <c r="C11" s="128" t="s">
        <v>37</v>
      </c>
      <c r="D11" s="128" t="s">
        <v>248</v>
      </c>
      <c r="E11" s="128" t="s">
        <v>207</v>
      </c>
      <c r="F11" s="127" t="s">
        <v>82</v>
      </c>
      <c r="G11" s="128" t="s">
        <v>245</v>
      </c>
    </row>
    <row r="12" spans="1:7">
      <c r="A12" s="71" t="s">
        <v>64</v>
      </c>
      <c r="B12" s="71"/>
      <c r="C12" s="71"/>
      <c r="D12" s="72">
        <v>5958131</v>
      </c>
      <c r="E12" s="72">
        <v>539782</v>
      </c>
      <c r="F12" s="72">
        <v>8.44</v>
      </c>
      <c r="G12" s="72">
        <v>6497913</v>
      </c>
    </row>
    <row r="13" spans="1:7">
      <c r="A13" s="132" t="s">
        <v>89</v>
      </c>
      <c r="B13" s="132"/>
      <c r="C13" s="132"/>
      <c r="D13" s="131">
        <v>1065230</v>
      </c>
      <c r="E13" s="131">
        <v>217550</v>
      </c>
      <c r="F13" s="131">
        <v>16.95</v>
      </c>
      <c r="G13" s="131">
        <v>1282780</v>
      </c>
    </row>
    <row r="14" spans="1:7">
      <c r="A14" s="130" t="s">
        <v>235</v>
      </c>
      <c r="B14" s="130"/>
      <c r="C14" s="130"/>
      <c r="D14" s="129">
        <v>840230</v>
      </c>
      <c r="E14" s="129">
        <v>147550</v>
      </c>
      <c r="F14" s="129">
        <v>13.16</v>
      </c>
      <c r="G14" s="129">
        <v>987780</v>
      </c>
    </row>
    <row r="15" spans="1:7">
      <c r="A15" s="71" t="s">
        <v>31</v>
      </c>
      <c r="B15" s="71" t="s">
        <v>35</v>
      </c>
      <c r="C15" s="71" t="s">
        <v>9</v>
      </c>
      <c r="D15" s="72">
        <v>840230</v>
      </c>
      <c r="E15" s="72">
        <v>147550</v>
      </c>
      <c r="F15" s="72">
        <v>13.16</v>
      </c>
      <c r="G15" s="72">
        <v>987780</v>
      </c>
    </row>
    <row r="16" spans="1:7">
      <c r="A16" s="114" t="s">
        <v>31</v>
      </c>
      <c r="B16" s="114" t="s">
        <v>56</v>
      </c>
      <c r="C16" s="114" t="s">
        <v>87</v>
      </c>
      <c r="D16" s="73">
        <v>840230</v>
      </c>
      <c r="E16" s="73">
        <v>147550</v>
      </c>
      <c r="F16" s="73">
        <v>13.16</v>
      </c>
      <c r="G16" s="73">
        <v>987780</v>
      </c>
    </row>
    <row r="17" spans="1:7">
      <c r="A17" s="130" t="s">
        <v>234</v>
      </c>
      <c r="B17" s="130"/>
      <c r="C17" s="130"/>
      <c r="D17" s="129">
        <v>225000</v>
      </c>
      <c r="E17" s="129">
        <v>70000</v>
      </c>
      <c r="F17" s="129">
        <v>31.11</v>
      </c>
      <c r="G17" s="129">
        <v>295000</v>
      </c>
    </row>
    <row r="18" spans="1:7">
      <c r="A18" s="71" t="s">
        <v>31</v>
      </c>
      <c r="B18" s="71" t="s">
        <v>35</v>
      </c>
      <c r="C18" s="71" t="s">
        <v>9</v>
      </c>
      <c r="D18" s="72">
        <v>225000</v>
      </c>
      <c r="E18" s="72">
        <v>70000</v>
      </c>
      <c r="F18" s="72">
        <v>31.11</v>
      </c>
      <c r="G18" s="72">
        <v>295000</v>
      </c>
    </row>
    <row r="19" spans="1:7">
      <c r="A19" s="114" t="s">
        <v>31</v>
      </c>
      <c r="B19" s="114" t="s">
        <v>56</v>
      </c>
      <c r="C19" s="114" t="s">
        <v>87</v>
      </c>
      <c r="D19" s="73">
        <v>225000</v>
      </c>
      <c r="E19" s="73">
        <v>70000</v>
      </c>
      <c r="F19" s="73">
        <v>31.11</v>
      </c>
      <c r="G19" s="73">
        <v>295000</v>
      </c>
    </row>
    <row r="20" spans="1:7">
      <c r="A20" s="132" t="s">
        <v>90</v>
      </c>
      <c r="B20" s="132"/>
      <c r="C20" s="132"/>
      <c r="D20" s="131">
        <v>13501</v>
      </c>
      <c r="E20" s="131">
        <v>-5501</v>
      </c>
      <c r="F20" s="131">
        <v>-40.75</v>
      </c>
      <c r="G20" s="131">
        <v>8000</v>
      </c>
    </row>
    <row r="21" spans="1:7">
      <c r="A21" s="130" t="s">
        <v>233</v>
      </c>
      <c r="B21" s="130"/>
      <c r="C21" s="130"/>
      <c r="D21" s="129">
        <v>13501</v>
      </c>
      <c r="E21" s="129">
        <v>-5501</v>
      </c>
      <c r="F21" s="129">
        <v>-40.75</v>
      </c>
      <c r="G21" s="129">
        <v>8000</v>
      </c>
    </row>
    <row r="22" spans="1:7">
      <c r="A22" s="71" t="s">
        <v>31</v>
      </c>
      <c r="B22" s="71" t="s">
        <v>35</v>
      </c>
      <c r="C22" s="71" t="s">
        <v>9</v>
      </c>
      <c r="D22" s="72">
        <v>13501</v>
      </c>
      <c r="E22" s="72">
        <v>-5501</v>
      </c>
      <c r="F22" s="72">
        <v>-40.75</v>
      </c>
      <c r="G22" s="72">
        <v>8000</v>
      </c>
    </row>
    <row r="23" spans="1:7">
      <c r="A23" s="114" t="s">
        <v>31</v>
      </c>
      <c r="B23" s="114" t="s">
        <v>57</v>
      </c>
      <c r="C23" s="114" t="s">
        <v>86</v>
      </c>
      <c r="D23" s="73">
        <v>13501</v>
      </c>
      <c r="E23" s="73">
        <v>-5501</v>
      </c>
      <c r="F23" s="73">
        <v>-40.75</v>
      </c>
      <c r="G23" s="73">
        <v>8000</v>
      </c>
    </row>
    <row r="24" spans="1:7">
      <c r="A24" s="132" t="s">
        <v>231</v>
      </c>
      <c r="B24" s="132"/>
      <c r="C24" s="132"/>
      <c r="D24" s="131">
        <v>157800</v>
      </c>
      <c r="E24" s="131">
        <v>12200</v>
      </c>
      <c r="F24" s="131">
        <v>7.73</v>
      </c>
      <c r="G24" s="131">
        <v>170000</v>
      </c>
    </row>
    <row r="25" spans="1:7">
      <c r="A25" s="130" t="s">
        <v>230</v>
      </c>
      <c r="B25" s="130"/>
      <c r="C25" s="130"/>
      <c r="D25" s="129">
        <v>157800</v>
      </c>
      <c r="E25" s="129">
        <v>12200</v>
      </c>
      <c r="F25" s="129">
        <v>7.73</v>
      </c>
      <c r="G25" s="129">
        <v>170000</v>
      </c>
    </row>
    <row r="26" spans="1:7">
      <c r="A26" s="71" t="s">
        <v>31</v>
      </c>
      <c r="B26" s="71" t="s">
        <v>35</v>
      </c>
      <c r="C26" s="71" t="s">
        <v>9</v>
      </c>
      <c r="D26" s="72">
        <v>157800</v>
      </c>
      <c r="E26" s="72">
        <v>12200</v>
      </c>
      <c r="F26" s="72">
        <v>7.73</v>
      </c>
      <c r="G26" s="72">
        <v>170000</v>
      </c>
    </row>
    <row r="27" spans="1:7">
      <c r="A27" s="114" t="s">
        <v>31</v>
      </c>
      <c r="B27" s="114" t="s">
        <v>59</v>
      </c>
      <c r="C27" s="114" t="s">
        <v>58</v>
      </c>
      <c r="D27" s="73">
        <v>157800</v>
      </c>
      <c r="E27" s="73">
        <v>12200</v>
      </c>
      <c r="F27" s="73">
        <v>7.73</v>
      </c>
      <c r="G27" s="73">
        <v>170000</v>
      </c>
    </row>
    <row r="28" spans="1:7">
      <c r="A28" s="132" t="s">
        <v>228</v>
      </c>
      <c r="B28" s="132"/>
      <c r="C28" s="132"/>
      <c r="D28" s="131">
        <v>4505200</v>
      </c>
      <c r="E28" s="131">
        <v>333686</v>
      </c>
      <c r="F28" s="131">
        <v>7.41</v>
      </c>
      <c r="G28" s="131">
        <v>4838886</v>
      </c>
    </row>
    <row r="29" spans="1:7">
      <c r="A29" s="130" t="s">
        <v>227</v>
      </c>
      <c r="B29" s="130"/>
      <c r="C29" s="130"/>
      <c r="D29" s="129">
        <v>93000</v>
      </c>
      <c r="E29" s="129">
        <v>0</v>
      </c>
      <c r="F29" s="129">
        <v>0</v>
      </c>
      <c r="G29" s="129">
        <v>93000</v>
      </c>
    </row>
    <row r="30" spans="1:7">
      <c r="A30" s="71" t="s">
        <v>31</v>
      </c>
      <c r="B30" s="71" t="s">
        <v>35</v>
      </c>
      <c r="C30" s="71" t="s">
        <v>9</v>
      </c>
      <c r="D30" s="72">
        <v>93000</v>
      </c>
      <c r="E30" s="72">
        <v>0</v>
      </c>
      <c r="F30" s="72">
        <v>0</v>
      </c>
      <c r="G30" s="72">
        <v>93000</v>
      </c>
    </row>
    <row r="31" spans="1:7">
      <c r="A31" s="114" t="s">
        <v>31</v>
      </c>
      <c r="B31" s="114" t="s">
        <v>56</v>
      </c>
      <c r="C31" s="114" t="s">
        <v>87</v>
      </c>
      <c r="D31" s="73">
        <v>93000</v>
      </c>
      <c r="E31" s="73">
        <v>0</v>
      </c>
      <c r="F31" s="73">
        <v>0</v>
      </c>
      <c r="G31" s="73">
        <v>93000</v>
      </c>
    </row>
    <row r="32" spans="1:7">
      <c r="A32" s="130" t="s">
        <v>226</v>
      </c>
      <c r="B32" s="130"/>
      <c r="C32" s="130"/>
      <c r="D32" s="129">
        <v>4375700</v>
      </c>
      <c r="E32" s="129">
        <v>336006</v>
      </c>
      <c r="F32" s="129">
        <v>7.68</v>
      </c>
      <c r="G32" s="129">
        <v>4711706</v>
      </c>
    </row>
    <row r="33" spans="1:7">
      <c r="A33" s="71" t="s">
        <v>31</v>
      </c>
      <c r="B33" s="71" t="s">
        <v>35</v>
      </c>
      <c r="C33" s="71" t="s">
        <v>9</v>
      </c>
      <c r="D33" s="72">
        <v>4375700</v>
      </c>
      <c r="E33" s="72">
        <v>336006</v>
      </c>
      <c r="F33" s="72">
        <v>7.68</v>
      </c>
      <c r="G33" s="72">
        <v>4711706</v>
      </c>
    </row>
    <row r="34" spans="1:7">
      <c r="A34" s="114" t="s">
        <v>31</v>
      </c>
      <c r="B34" s="114" t="s">
        <v>63</v>
      </c>
      <c r="C34" s="114" t="s">
        <v>62</v>
      </c>
      <c r="D34" s="73">
        <v>4375700</v>
      </c>
      <c r="E34" s="73">
        <v>336006</v>
      </c>
      <c r="F34" s="73">
        <v>7.68</v>
      </c>
      <c r="G34" s="73">
        <v>4711706</v>
      </c>
    </row>
    <row r="35" spans="1:7">
      <c r="A35" s="130" t="s">
        <v>225</v>
      </c>
      <c r="B35" s="130"/>
      <c r="C35" s="130"/>
      <c r="D35" s="129">
        <v>8000</v>
      </c>
      <c r="E35" s="129">
        <v>-2320</v>
      </c>
      <c r="F35" s="129">
        <v>-29</v>
      </c>
      <c r="G35" s="129">
        <v>5680</v>
      </c>
    </row>
    <row r="36" spans="1:7">
      <c r="A36" s="71" t="s">
        <v>31</v>
      </c>
      <c r="B36" s="71" t="s">
        <v>36</v>
      </c>
      <c r="C36" s="71" t="s">
        <v>52</v>
      </c>
      <c r="D36" s="72">
        <v>8000</v>
      </c>
      <c r="E36" s="72">
        <v>-2320</v>
      </c>
      <c r="F36" s="72">
        <v>-29</v>
      </c>
      <c r="G36" s="72">
        <v>5680</v>
      </c>
    </row>
    <row r="37" spans="1:7">
      <c r="A37" s="114" t="s">
        <v>31</v>
      </c>
      <c r="B37" s="114" t="s">
        <v>54</v>
      </c>
      <c r="C37" s="114" t="s">
        <v>51</v>
      </c>
      <c r="D37" s="73">
        <v>8000</v>
      </c>
      <c r="E37" s="73">
        <v>-2320</v>
      </c>
      <c r="F37" s="73">
        <v>-29</v>
      </c>
      <c r="G37" s="73">
        <v>5680</v>
      </c>
    </row>
    <row r="38" spans="1:7">
      <c r="A38" s="130" t="s">
        <v>224</v>
      </c>
      <c r="B38" s="130"/>
      <c r="C38" s="130"/>
      <c r="D38" s="129">
        <v>28500</v>
      </c>
      <c r="E38" s="129">
        <v>-20000</v>
      </c>
      <c r="F38" s="129">
        <v>-70.180000000000007</v>
      </c>
      <c r="G38" s="129">
        <v>8500</v>
      </c>
    </row>
    <row r="39" spans="1:7">
      <c r="A39" s="71" t="s">
        <v>31</v>
      </c>
      <c r="B39" s="71" t="s">
        <v>35</v>
      </c>
      <c r="C39" s="71" t="s">
        <v>9</v>
      </c>
      <c r="D39" s="72">
        <v>28500</v>
      </c>
      <c r="E39" s="72">
        <v>-20000</v>
      </c>
      <c r="F39" s="72">
        <v>-70.180000000000007</v>
      </c>
      <c r="G39" s="72">
        <v>8500</v>
      </c>
    </row>
    <row r="40" spans="1:7">
      <c r="A40" s="114" t="s">
        <v>31</v>
      </c>
      <c r="B40" s="114" t="s">
        <v>56</v>
      </c>
      <c r="C40" s="114" t="s">
        <v>87</v>
      </c>
      <c r="D40" s="73">
        <v>28500</v>
      </c>
      <c r="E40" s="73">
        <v>-20000</v>
      </c>
      <c r="F40" s="73">
        <v>-70.180000000000007</v>
      </c>
      <c r="G40" s="73">
        <v>8500</v>
      </c>
    </row>
    <row r="41" spans="1:7">
      <c r="A41" s="130" t="s">
        <v>223</v>
      </c>
      <c r="B41" s="130"/>
      <c r="C41" s="130"/>
      <c r="D41" s="129">
        <v>0</v>
      </c>
      <c r="E41" s="129">
        <v>20000</v>
      </c>
      <c r="F41" s="129">
        <v>100</v>
      </c>
      <c r="G41" s="129">
        <v>20000</v>
      </c>
    </row>
    <row r="42" spans="1:7">
      <c r="A42" s="71" t="s">
        <v>31</v>
      </c>
      <c r="B42" s="71" t="s">
        <v>35</v>
      </c>
      <c r="C42" s="71" t="s">
        <v>9</v>
      </c>
      <c r="D42" s="72">
        <v>0</v>
      </c>
      <c r="E42" s="72">
        <v>20000</v>
      </c>
      <c r="F42" s="72">
        <v>100</v>
      </c>
      <c r="G42" s="72">
        <v>20000</v>
      </c>
    </row>
    <row r="43" spans="1:7">
      <c r="A43" s="114" t="s">
        <v>31</v>
      </c>
      <c r="B43" s="114" t="s">
        <v>56</v>
      </c>
      <c r="C43" s="114" t="s">
        <v>87</v>
      </c>
      <c r="D43" s="73">
        <v>0</v>
      </c>
      <c r="E43" s="73">
        <v>20000</v>
      </c>
      <c r="F43" s="73">
        <v>100</v>
      </c>
      <c r="G43" s="73">
        <v>20000</v>
      </c>
    </row>
    <row r="44" spans="1:7">
      <c r="A44" s="132" t="s">
        <v>221</v>
      </c>
      <c r="B44" s="132"/>
      <c r="C44" s="132"/>
      <c r="D44" s="131">
        <v>12900</v>
      </c>
      <c r="E44" s="131">
        <v>-1153</v>
      </c>
      <c r="F44" s="131">
        <v>-8.94</v>
      </c>
      <c r="G44" s="131">
        <v>11747</v>
      </c>
    </row>
    <row r="45" spans="1:7">
      <c r="A45" s="130" t="s">
        <v>220</v>
      </c>
      <c r="B45" s="130"/>
      <c r="C45" s="130"/>
      <c r="D45" s="129">
        <v>10900</v>
      </c>
      <c r="E45" s="129">
        <v>768</v>
      </c>
      <c r="F45" s="129">
        <v>7.05</v>
      </c>
      <c r="G45" s="129">
        <v>11668</v>
      </c>
    </row>
    <row r="46" spans="1:7">
      <c r="A46" s="71" t="s">
        <v>31</v>
      </c>
      <c r="B46" s="71" t="s">
        <v>35</v>
      </c>
      <c r="C46" s="71" t="s">
        <v>9</v>
      </c>
      <c r="D46" s="72">
        <v>10900</v>
      </c>
      <c r="E46" s="72">
        <v>768</v>
      </c>
      <c r="F46" s="72">
        <v>7.05</v>
      </c>
      <c r="G46" s="72">
        <v>11668</v>
      </c>
    </row>
    <row r="47" spans="1:7">
      <c r="A47" s="114" t="s">
        <v>31</v>
      </c>
      <c r="B47" s="114" t="s">
        <v>63</v>
      </c>
      <c r="C47" s="114" t="s">
        <v>62</v>
      </c>
      <c r="D47" s="73">
        <v>10900</v>
      </c>
      <c r="E47" s="73">
        <v>768</v>
      </c>
      <c r="F47" s="73">
        <v>7.05</v>
      </c>
      <c r="G47" s="73">
        <v>11668</v>
      </c>
    </row>
    <row r="48" spans="1:7">
      <c r="A48" s="130" t="s">
        <v>219</v>
      </c>
      <c r="B48" s="130"/>
      <c r="C48" s="130"/>
      <c r="D48" s="129">
        <v>2000</v>
      </c>
      <c r="E48" s="129">
        <v>-1921</v>
      </c>
      <c r="F48" s="129">
        <v>-96.05</v>
      </c>
      <c r="G48" s="129">
        <v>79</v>
      </c>
    </row>
    <row r="49" spans="1:7">
      <c r="A49" s="71" t="s">
        <v>31</v>
      </c>
      <c r="B49" s="71" t="s">
        <v>36</v>
      </c>
      <c r="C49" s="71" t="s">
        <v>52</v>
      </c>
      <c r="D49" s="72">
        <v>2000</v>
      </c>
      <c r="E49" s="72">
        <v>-1921</v>
      </c>
      <c r="F49" s="72">
        <v>-96.05</v>
      </c>
      <c r="G49" s="72">
        <v>79</v>
      </c>
    </row>
    <row r="50" spans="1:7">
      <c r="A50" s="114" t="s">
        <v>31</v>
      </c>
      <c r="B50" s="114" t="s">
        <v>54</v>
      </c>
      <c r="C50" s="114" t="s">
        <v>51</v>
      </c>
      <c r="D50" s="73">
        <v>2000</v>
      </c>
      <c r="E50" s="73">
        <v>-1921</v>
      </c>
      <c r="F50" s="73">
        <v>-96.05</v>
      </c>
      <c r="G50" s="73">
        <v>79</v>
      </c>
    </row>
    <row r="51" spans="1:7">
      <c r="A51" s="132" t="s">
        <v>92</v>
      </c>
      <c r="B51" s="132"/>
      <c r="C51" s="132"/>
      <c r="D51" s="131">
        <v>25500</v>
      </c>
      <c r="E51" s="131">
        <v>0</v>
      </c>
      <c r="F51" s="131">
        <v>0</v>
      </c>
      <c r="G51" s="131">
        <v>25500</v>
      </c>
    </row>
    <row r="52" spans="1:7">
      <c r="A52" s="130" t="s">
        <v>218</v>
      </c>
      <c r="B52" s="130"/>
      <c r="C52" s="130"/>
      <c r="D52" s="129">
        <v>25500</v>
      </c>
      <c r="E52" s="129">
        <v>0</v>
      </c>
      <c r="F52" s="129">
        <v>0</v>
      </c>
      <c r="G52" s="129">
        <v>25500</v>
      </c>
    </row>
    <row r="53" spans="1:7">
      <c r="A53" s="71" t="s">
        <v>31</v>
      </c>
      <c r="B53" s="71" t="s">
        <v>35</v>
      </c>
      <c r="C53" s="71" t="s">
        <v>9</v>
      </c>
      <c r="D53" s="72">
        <v>25500</v>
      </c>
      <c r="E53" s="72">
        <v>0</v>
      </c>
      <c r="F53" s="72">
        <v>0</v>
      </c>
      <c r="G53" s="72">
        <v>25500</v>
      </c>
    </row>
    <row r="54" spans="1:7">
      <c r="A54" s="114" t="s">
        <v>31</v>
      </c>
      <c r="B54" s="114" t="s">
        <v>56</v>
      </c>
      <c r="C54" s="114" t="s">
        <v>87</v>
      </c>
      <c r="D54" s="73">
        <v>25500</v>
      </c>
      <c r="E54" s="73">
        <v>0</v>
      </c>
      <c r="F54" s="73">
        <v>0</v>
      </c>
      <c r="G54" s="73">
        <v>25500</v>
      </c>
    </row>
    <row r="55" spans="1:7">
      <c r="A55" s="132" t="s">
        <v>217</v>
      </c>
      <c r="B55" s="132"/>
      <c r="C55" s="132"/>
      <c r="D55" s="131">
        <v>136000</v>
      </c>
      <c r="E55" s="131">
        <v>0</v>
      </c>
      <c r="F55" s="131">
        <v>0</v>
      </c>
      <c r="G55" s="131">
        <v>136000</v>
      </c>
    </row>
    <row r="56" spans="1:7">
      <c r="A56" s="130" t="s">
        <v>216</v>
      </c>
      <c r="B56" s="130"/>
      <c r="C56" s="130"/>
      <c r="D56" s="129">
        <v>136000</v>
      </c>
      <c r="E56" s="129">
        <v>-115000</v>
      </c>
      <c r="F56" s="129">
        <v>-84.56</v>
      </c>
      <c r="G56" s="129">
        <v>21000</v>
      </c>
    </row>
    <row r="57" spans="1:7">
      <c r="A57" s="71" t="s">
        <v>31</v>
      </c>
      <c r="B57" s="71" t="s">
        <v>35</v>
      </c>
      <c r="C57" s="71" t="s">
        <v>9</v>
      </c>
      <c r="D57" s="72">
        <v>136000</v>
      </c>
      <c r="E57" s="72">
        <v>-115000</v>
      </c>
      <c r="F57" s="72">
        <v>-84.56</v>
      </c>
      <c r="G57" s="72">
        <v>21000</v>
      </c>
    </row>
    <row r="58" spans="1:7">
      <c r="A58" s="114" t="s">
        <v>31</v>
      </c>
      <c r="B58" s="114" t="s">
        <v>56</v>
      </c>
      <c r="C58" s="114" t="s">
        <v>87</v>
      </c>
      <c r="D58" s="73">
        <v>136000</v>
      </c>
      <c r="E58" s="73">
        <v>-115000</v>
      </c>
      <c r="F58" s="73">
        <v>-84.56</v>
      </c>
      <c r="G58" s="73">
        <v>21000</v>
      </c>
    </row>
    <row r="59" spans="1:7">
      <c r="A59" s="130" t="s">
        <v>215</v>
      </c>
      <c r="B59" s="130"/>
      <c r="C59" s="130"/>
      <c r="D59" s="129">
        <v>0</v>
      </c>
      <c r="E59" s="129">
        <v>115000</v>
      </c>
      <c r="F59" s="129">
        <v>100</v>
      </c>
      <c r="G59" s="129">
        <v>115000</v>
      </c>
    </row>
    <row r="60" spans="1:7">
      <c r="A60" s="71" t="s">
        <v>31</v>
      </c>
      <c r="B60" s="71" t="s">
        <v>35</v>
      </c>
      <c r="C60" s="71" t="s">
        <v>9</v>
      </c>
      <c r="D60" s="72">
        <v>0</v>
      </c>
      <c r="E60" s="72">
        <v>115000</v>
      </c>
      <c r="F60" s="72">
        <v>100</v>
      </c>
      <c r="G60" s="72">
        <v>115000</v>
      </c>
    </row>
    <row r="61" spans="1:7">
      <c r="A61" s="114" t="s">
        <v>31</v>
      </c>
      <c r="B61" s="114" t="s">
        <v>56</v>
      </c>
      <c r="C61" s="114" t="s">
        <v>87</v>
      </c>
      <c r="D61" s="73">
        <v>0</v>
      </c>
      <c r="E61" s="73">
        <v>115000</v>
      </c>
      <c r="F61" s="73">
        <v>100</v>
      </c>
      <c r="G61" s="73">
        <v>115000</v>
      </c>
    </row>
    <row r="62" spans="1:7">
      <c r="A62" s="132" t="s">
        <v>214</v>
      </c>
      <c r="B62" s="132"/>
      <c r="C62" s="132"/>
      <c r="D62" s="131">
        <v>40000</v>
      </c>
      <c r="E62" s="131">
        <v>-17000</v>
      </c>
      <c r="F62" s="131">
        <v>-42.5</v>
      </c>
      <c r="G62" s="131">
        <v>23000</v>
      </c>
    </row>
    <row r="63" spans="1:7">
      <c r="A63" s="130" t="s">
        <v>213</v>
      </c>
      <c r="B63" s="130"/>
      <c r="C63" s="130"/>
      <c r="D63" s="129">
        <v>35000</v>
      </c>
      <c r="E63" s="129">
        <v>-12000</v>
      </c>
      <c r="F63" s="129">
        <v>-34.29</v>
      </c>
      <c r="G63" s="129">
        <v>23000</v>
      </c>
    </row>
    <row r="64" spans="1:7">
      <c r="A64" s="71" t="s">
        <v>31</v>
      </c>
      <c r="B64" s="71" t="s">
        <v>35</v>
      </c>
      <c r="C64" s="71" t="s">
        <v>9</v>
      </c>
      <c r="D64" s="72">
        <v>35000</v>
      </c>
      <c r="E64" s="72">
        <v>-12000</v>
      </c>
      <c r="F64" s="72">
        <v>-34.29</v>
      </c>
      <c r="G64" s="72">
        <v>23000</v>
      </c>
    </row>
    <row r="65" spans="1:7">
      <c r="A65" s="114" t="s">
        <v>31</v>
      </c>
      <c r="B65" s="114" t="s">
        <v>57</v>
      </c>
      <c r="C65" s="114" t="s">
        <v>86</v>
      </c>
      <c r="D65" s="73">
        <v>35000</v>
      </c>
      <c r="E65" s="73">
        <v>-12000</v>
      </c>
      <c r="F65" s="73">
        <v>-34.29</v>
      </c>
      <c r="G65" s="73">
        <v>23000</v>
      </c>
    </row>
    <row r="66" spans="1:7">
      <c r="A66" s="130" t="s">
        <v>212</v>
      </c>
      <c r="B66" s="130"/>
      <c r="C66" s="130"/>
      <c r="D66" s="129">
        <v>5000</v>
      </c>
      <c r="E66" s="129">
        <v>-5000</v>
      </c>
      <c r="F66" s="129">
        <v>-100</v>
      </c>
      <c r="G66" s="129">
        <v>0</v>
      </c>
    </row>
    <row r="67" spans="1:7">
      <c r="A67" s="71" t="s">
        <v>31</v>
      </c>
      <c r="B67" s="71" t="s">
        <v>36</v>
      </c>
      <c r="C67" s="71" t="s">
        <v>52</v>
      </c>
      <c r="D67" s="72">
        <v>5000</v>
      </c>
      <c r="E67" s="72">
        <v>-5000</v>
      </c>
      <c r="F67" s="72">
        <v>-100</v>
      </c>
      <c r="G67" s="72">
        <v>0</v>
      </c>
    </row>
    <row r="68" spans="1:7">
      <c r="A68" s="114" t="s">
        <v>31</v>
      </c>
      <c r="B68" s="114" t="s">
        <v>54</v>
      </c>
      <c r="C68" s="114" t="s">
        <v>51</v>
      </c>
      <c r="D68" s="73">
        <v>5000</v>
      </c>
      <c r="E68" s="73">
        <v>-5000</v>
      </c>
      <c r="F68" s="73">
        <v>-100</v>
      </c>
      <c r="G68" s="73">
        <v>0</v>
      </c>
    </row>
    <row r="69" spans="1:7">
      <c r="A69" s="132" t="s">
        <v>211</v>
      </c>
      <c r="B69" s="132"/>
      <c r="C69" s="132"/>
      <c r="D69" s="131">
        <v>2000</v>
      </c>
      <c r="E69" s="131">
        <v>0</v>
      </c>
      <c r="F69" s="131">
        <v>0</v>
      </c>
      <c r="G69" s="131">
        <v>2000</v>
      </c>
    </row>
    <row r="70" spans="1:7">
      <c r="A70" s="130" t="s">
        <v>210</v>
      </c>
      <c r="B70" s="130"/>
      <c r="C70" s="130"/>
      <c r="D70" s="129">
        <v>2000</v>
      </c>
      <c r="E70" s="129">
        <v>0</v>
      </c>
      <c r="F70" s="129">
        <v>0</v>
      </c>
      <c r="G70" s="129">
        <v>2000</v>
      </c>
    </row>
    <row r="71" spans="1:7">
      <c r="A71" s="71" t="s">
        <v>31</v>
      </c>
      <c r="B71" s="71" t="s">
        <v>35</v>
      </c>
      <c r="C71" s="71" t="s">
        <v>9</v>
      </c>
      <c r="D71" s="72">
        <v>2000</v>
      </c>
      <c r="E71" s="72">
        <v>0</v>
      </c>
      <c r="F71" s="72">
        <v>0</v>
      </c>
      <c r="G71" s="72">
        <v>2000</v>
      </c>
    </row>
    <row r="72" spans="1:7">
      <c r="A72" s="114" t="s">
        <v>31</v>
      </c>
      <c r="B72" s="114" t="s">
        <v>59</v>
      </c>
      <c r="C72" s="114" t="s">
        <v>58</v>
      </c>
      <c r="D72" s="73">
        <v>2000</v>
      </c>
      <c r="E72" s="73">
        <v>0</v>
      </c>
      <c r="F72" s="73">
        <v>0</v>
      </c>
      <c r="G72" s="73">
        <v>2000</v>
      </c>
    </row>
    <row r="73" spans="1:7">
      <c r="A73" s="71" t="s">
        <v>55</v>
      </c>
      <c r="B73" s="71"/>
      <c r="C73" s="71"/>
      <c r="D73" s="72">
        <v>5958131</v>
      </c>
      <c r="E73" s="72">
        <v>539782</v>
      </c>
      <c r="F73" s="72">
        <v>8.44</v>
      </c>
      <c r="G73" s="72">
        <v>6497913</v>
      </c>
    </row>
    <row r="74" spans="1:7">
      <c r="A74" s="138" t="s">
        <v>258</v>
      </c>
      <c r="B74" s="138"/>
      <c r="C74" s="138"/>
      <c r="D74" s="137">
        <v>5958131</v>
      </c>
      <c r="E74" s="137">
        <v>539782</v>
      </c>
      <c r="F74" s="137">
        <v>8.44</v>
      </c>
      <c r="G74" s="137">
        <v>6497913</v>
      </c>
    </row>
    <row r="75" spans="1:7">
      <c r="A75" s="136" t="s">
        <v>257</v>
      </c>
      <c r="B75" s="136"/>
      <c r="C75" s="136"/>
      <c r="D75" s="135">
        <v>5958131</v>
      </c>
      <c r="E75" s="135">
        <v>539782</v>
      </c>
      <c r="F75" s="135">
        <v>8.44</v>
      </c>
      <c r="G75" s="135">
        <v>6497913</v>
      </c>
    </row>
    <row r="76" spans="1:7">
      <c r="A76" s="134" t="s">
        <v>256</v>
      </c>
      <c r="B76" s="134"/>
      <c r="C76" s="134"/>
      <c r="D76" s="133">
        <v>307201</v>
      </c>
      <c r="E76" s="133">
        <v>77530</v>
      </c>
      <c r="F76" s="133">
        <v>25.24</v>
      </c>
      <c r="G76" s="133">
        <v>384731</v>
      </c>
    </row>
    <row r="77" spans="1:7">
      <c r="A77" s="132" t="s">
        <v>89</v>
      </c>
      <c r="B77" s="132"/>
      <c r="C77" s="132"/>
      <c r="D77" s="131">
        <v>281200</v>
      </c>
      <c r="E77" s="131">
        <v>83000</v>
      </c>
      <c r="F77" s="131">
        <v>29.52</v>
      </c>
      <c r="G77" s="131">
        <v>364200</v>
      </c>
    </row>
    <row r="78" spans="1:7">
      <c r="A78" s="130" t="s">
        <v>235</v>
      </c>
      <c r="B78" s="130"/>
      <c r="C78" s="130"/>
      <c r="D78" s="129">
        <v>56200</v>
      </c>
      <c r="E78" s="129">
        <v>13000</v>
      </c>
      <c r="F78" s="129">
        <v>23.13</v>
      </c>
      <c r="G78" s="129">
        <v>69200</v>
      </c>
    </row>
    <row r="79" spans="1:7">
      <c r="A79" s="71" t="s">
        <v>31</v>
      </c>
      <c r="B79" s="71" t="s">
        <v>38</v>
      </c>
      <c r="C79" s="71" t="s">
        <v>11</v>
      </c>
      <c r="D79" s="72">
        <v>56200</v>
      </c>
      <c r="E79" s="72">
        <v>13000</v>
      </c>
      <c r="F79" s="72">
        <v>23.13</v>
      </c>
      <c r="G79" s="72">
        <v>69200</v>
      </c>
    </row>
    <row r="80" spans="1:7">
      <c r="A80" s="114" t="s">
        <v>31</v>
      </c>
      <c r="B80" s="114" t="s">
        <v>39</v>
      </c>
      <c r="C80" s="114" t="s">
        <v>16</v>
      </c>
      <c r="D80" s="73">
        <v>55600</v>
      </c>
      <c r="E80" s="73">
        <v>13000</v>
      </c>
      <c r="F80" s="73">
        <v>23.38</v>
      </c>
      <c r="G80" s="73">
        <v>68600</v>
      </c>
    </row>
    <row r="81" spans="1:7">
      <c r="A81" s="114" t="s">
        <v>31</v>
      </c>
      <c r="B81" s="114" t="s">
        <v>40</v>
      </c>
      <c r="C81" s="114" t="s">
        <v>41</v>
      </c>
      <c r="D81" s="73">
        <v>600</v>
      </c>
      <c r="E81" s="73">
        <v>0</v>
      </c>
      <c r="F81" s="73">
        <v>0</v>
      </c>
      <c r="G81" s="73">
        <v>600</v>
      </c>
    </row>
    <row r="82" spans="1:7">
      <c r="A82" s="130" t="s">
        <v>234</v>
      </c>
      <c r="B82" s="130"/>
      <c r="C82" s="130"/>
      <c r="D82" s="129">
        <v>225000</v>
      </c>
      <c r="E82" s="129">
        <v>70000</v>
      </c>
      <c r="F82" s="129">
        <v>31.11</v>
      </c>
      <c r="G82" s="129">
        <v>295000</v>
      </c>
    </row>
    <row r="83" spans="1:7">
      <c r="A83" s="71" t="s">
        <v>31</v>
      </c>
      <c r="B83" s="71" t="s">
        <v>38</v>
      </c>
      <c r="C83" s="71" t="s">
        <v>11</v>
      </c>
      <c r="D83" s="72">
        <v>225000</v>
      </c>
      <c r="E83" s="72">
        <v>70000</v>
      </c>
      <c r="F83" s="72">
        <v>31.11</v>
      </c>
      <c r="G83" s="72">
        <v>295000</v>
      </c>
    </row>
    <row r="84" spans="1:7">
      <c r="A84" s="114" t="s">
        <v>31</v>
      </c>
      <c r="B84" s="114" t="s">
        <v>39</v>
      </c>
      <c r="C84" s="114" t="s">
        <v>16</v>
      </c>
      <c r="D84" s="73">
        <v>223750</v>
      </c>
      <c r="E84" s="73">
        <v>70000</v>
      </c>
      <c r="F84" s="73">
        <v>31.28</v>
      </c>
      <c r="G84" s="73">
        <v>293750</v>
      </c>
    </row>
    <row r="85" spans="1:7">
      <c r="A85" s="114" t="s">
        <v>31</v>
      </c>
      <c r="B85" s="114" t="s">
        <v>42</v>
      </c>
      <c r="C85" s="114" t="s">
        <v>43</v>
      </c>
      <c r="D85" s="73">
        <v>1250</v>
      </c>
      <c r="E85" s="73">
        <v>0</v>
      </c>
      <c r="F85" s="73">
        <v>0</v>
      </c>
      <c r="G85" s="73">
        <v>1250</v>
      </c>
    </row>
    <row r="86" spans="1:7">
      <c r="A86" s="132" t="s">
        <v>90</v>
      </c>
      <c r="B86" s="132"/>
      <c r="C86" s="132"/>
      <c r="D86" s="131">
        <v>13501</v>
      </c>
      <c r="E86" s="131">
        <v>-5501</v>
      </c>
      <c r="F86" s="131">
        <v>-40.75</v>
      </c>
      <c r="G86" s="131">
        <v>8000</v>
      </c>
    </row>
    <row r="87" spans="1:7">
      <c r="A87" s="130" t="s">
        <v>233</v>
      </c>
      <c r="B87" s="130"/>
      <c r="C87" s="130"/>
      <c r="D87" s="129">
        <v>13501</v>
      </c>
      <c r="E87" s="129">
        <v>-5501</v>
      </c>
      <c r="F87" s="129">
        <v>-40.75</v>
      </c>
      <c r="G87" s="129">
        <v>8000</v>
      </c>
    </row>
    <row r="88" spans="1:7">
      <c r="A88" s="71" t="s">
        <v>31</v>
      </c>
      <c r="B88" s="71" t="s">
        <v>38</v>
      </c>
      <c r="C88" s="71" t="s">
        <v>11</v>
      </c>
      <c r="D88" s="72">
        <v>13501</v>
      </c>
      <c r="E88" s="72">
        <v>-5501</v>
      </c>
      <c r="F88" s="72">
        <v>-40.75</v>
      </c>
      <c r="G88" s="72">
        <v>8000</v>
      </c>
    </row>
    <row r="89" spans="1:7">
      <c r="A89" s="114" t="s">
        <v>31</v>
      </c>
      <c r="B89" s="114" t="s">
        <v>39</v>
      </c>
      <c r="C89" s="114" t="s">
        <v>16</v>
      </c>
      <c r="D89" s="73">
        <v>13501</v>
      </c>
      <c r="E89" s="73">
        <v>-5501</v>
      </c>
      <c r="F89" s="73">
        <v>-40.75</v>
      </c>
      <c r="G89" s="73">
        <v>8000</v>
      </c>
    </row>
    <row r="90" spans="1:7">
      <c r="A90" s="132" t="s">
        <v>228</v>
      </c>
      <c r="B90" s="132"/>
      <c r="C90" s="132"/>
      <c r="D90" s="131">
        <v>10500</v>
      </c>
      <c r="E90" s="131">
        <v>31</v>
      </c>
      <c r="F90" s="131">
        <v>0.3</v>
      </c>
      <c r="G90" s="131">
        <v>10531</v>
      </c>
    </row>
    <row r="91" spans="1:7">
      <c r="A91" s="130" t="s">
        <v>226</v>
      </c>
      <c r="B91" s="130"/>
      <c r="C91" s="130"/>
      <c r="D91" s="129">
        <v>10500</v>
      </c>
      <c r="E91" s="129">
        <v>0</v>
      </c>
      <c r="F91" s="129">
        <v>0</v>
      </c>
      <c r="G91" s="129">
        <v>10500</v>
      </c>
    </row>
    <row r="92" spans="1:7">
      <c r="A92" s="71" t="s">
        <v>31</v>
      </c>
      <c r="B92" s="71" t="s">
        <v>38</v>
      </c>
      <c r="C92" s="71" t="s">
        <v>11</v>
      </c>
      <c r="D92" s="72">
        <v>10500</v>
      </c>
      <c r="E92" s="72">
        <v>0</v>
      </c>
      <c r="F92" s="72">
        <v>0</v>
      </c>
      <c r="G92" s="72">
        <v>10500</v>
      </c>
    </row>
    <row r="93" spans="1:7">
      <c r="A93" s="114" t="s">
        <v>31</v>
      </c>
      <c r="B93" s="114" t="s">
        <v>39</v>
      </c>
      <c r="C93" s="114" t="s">
        <v>16</v>
      </c>
      <c r="D93" s="73">
        <v>3600</v>
      </c>
      <c r="E93" s="73">
        <v>0</v>
      </c>
      <c r="F93" s="73">
        <v>0</v>
      </c>
      <c r="G93" s="73">
        <v>3600</v>
      </c>
    </row>
    <row r="94" spans="1:7">
      <c r="A94" s="114" t="s">
        <v>31</v>
      </c>
      <c r="B94" s="114" t="s">
        <v>40</v>
      </c>
      <c r="C94" s="114" t="s">
        <v>41</v>
      </c>
      <c r="D94" s="73">
        <v>1500</v>
      </c>
      <c r="E94" s="73">
        <v>0</v>
      </c>
      <c r="F94" s="73">
        <v>0</v>
      </c>
      <c r="G94" s="73">
        <v>1500</v>
      </c>
    </row>
    <row r="95" spans="1:7">
      <c r="A95" s="114" t="s">
        <v>31</v>
      </c>
      <c r="B95" s="114" t="s">
        <v>73</v>
      </c>
      <c r="C95" s="114" t="s">
        <v>88</v>
      </c>
      <c r="D95" s="73">
        <v>5400</v>
      </c>
      <c r="E95" s="73">
        <v>0</v>
      </c>
      <c r="F95" s="73">
        <v>0</v>
      </c>
      <c r="G95" s="73">
        <v>5400</v>
      </c>
    </row>
    <row r="96" spans="1:7">
      <c r="A96" s="130" t="s">
        <v>225</v>
      </c>
      <c r="B96" s="130"/>
      <c r="C96" s="130"/>
      <c r="D96" s="129">
        <v>0</v>
      </c>
      <c r="E96" s="129">
        <v>31</v>
      </c>
      <c r="F96" s="129">
        <v>100</v>
      </c>
      <c r="G96" s="129">
        <v>31</v>
      </c>
    </row>
    <row r="97" spans="1:7">
      <c r="A97" s="71" t="s">
        <v>31</v>
      </c>
      <c r="B97" s="71" t="s">
        <v>38</v>
      </c>
      <c r="C97" s="71" t="s">
        <v>11</v>
      </c>
      <c r="D97" s="72">
        <v>0</v>
      </c>
      <c r="E97" s="72">
        <v>31</v>
      </c>
      <c r="F97" s="72">
        <v>100</v>
      </c>
      <c r="G97" s="72">
        <v>31</v>
      </c>
    </row>
    <row r="98" spans="1:7">
      <c r="A98" s="114" t="s">
        <v>31</v>
      </c>
      <c r="B98" s="114" t="s">
        <v>40</v>
      </c>
      <c r="C98" s="114" t="s">
        <v>41</v>
      </c>
      <c r="D98" s="73">
        <v>0</v>
      </c>
      <c r="E98" s="73">
        <v>31</v>
      </c>
      <c r="F98" s="73">
        <v>100</v>
      </c>
      <c r="G98" s="73">
        <v>31</v>
      </c>
    </row>
    <row r="99" spans="1:7">
      <c r="A99" s="132" t="s">
        <v>211</v>
      </c>
      <c r="B99" s="132"/>
      <c r="C99" s="132"/>
      <c r="D99" s="131">
        <v>2000</v>
      </c>
      <c r="E99" s="131">
        <v>0</v>
      </c>
      <c r="F99" s="131">
        <v>0</v>
      </c>
      <c r="G99" s="131">
        <v>2000</v>
      </c>
    </row>
    <row r="100" spans="1:7">
      <c r="A100" s="130" t="s">
        <v>210</v>
      </c>
      <c r="B100" s="130"/>
      <c r="C100" s="130"/>
      <c r="D100" s="129">
        <v>2000</v>
      </c>
      <c r="E100" s="129">
        <v>0</v>
      </c>
      <c r="F100" s="129">
        <v>0</v>
      </c>
      <c r="G100" s="129">
        <v>2000</v>
      </c>
    </row>
    <row r="101" spans="1:7">
      <c r="A101" s="71" t="s">
        <v>31</v>
      </c>
      <c r="B101" s="71" t="s">
        <v>38</v>
      </c>
      <c r="C101" s="71" t="s">
        <v>11</v>
      </c>
      <c r="D101" s="72">
        <v>2000</v>
      </c>
      <c r="E101" s="72">
        <v>0</v>
      </c>
      <c r="F101" s="72">
        <v>0</v>
      </c>
      <c r="G101" s="72">
        <v>2000</v>
      </c>
    </row>
    <row r="102" spans="1:7">
      <c r="A102" s="114" t="s">
        <v>31</v>
      </c>
      <c r="B102" s="114" t="s">
        <v>39</v>
      </c>
      <c r="C102" s="114" t="s">
        <v>16</v>
      </c>
      <c r="D102" s="73">
        <v>2000</v>
      </c>
      <c r="E102" s="73">
        <v>0</v>
      </c>
      <c r="F102" s="73">
        <v>0</v>
      </c>
      <c r="G102" s="73">
        <v>2000</v>
      </c>
    </row>
    <row r="103" spans="1:7">
      <c r="A103" s="134" t="s">
        <v>255</v>
      </c>
      <c r="B103" s="134"/>
      <c r="C103" s="134"/>
      <c r="D103" s="133">
        <v>3964600</v>
      </c>
      <c r="E103" s="133">
        <v>310177</v>
      </c>
      <c r="F103" s="133">
        <v>7.82</v>
      </c>
      <c r="G103" s="133">
        <v>4274777</v>
      </c>
    </row>
    <row r="104" spans="1:7">
      <c r="A104" s="132" t="s">
        <v>228</v>
      </c>
      <c r="B104" s="132"/>
      <c r="C104" s="132"/>
      <c r="D104" s="131">
        <v>3964600</v>
      </c>
      <c r="E104" s="131">
        <v>310177</v>
      </c>
      <c r="F104" s="131">
        <v>7.82</v>
      </c>
      <c r="G104" s="131">
        <v>4274777</v>
      </c>
    </row>
    <row r="105" spans="1:7">
      <c r="A105" s="130" t="s">
        <v>226</v>
      </c>
      <c r="B105" s="130"/>
      <c r="C105" s="130"/>
      <c r="D105" s="129">
        <v>3964600</v>
      </c>
      <c r="E105" s="129">
        <v>310177</v>
      </c>
      <c r="F105" s="129">
        <v>7.82</v>
      </c>
      <c r="G105" s="129">
        <v>4274777</v>
      </c>
    </row>
    <row r="106" spans="1:7">
      <c r="A106" s="71" t="s">
        <v>31</v>
      </c>
      <c r="B106" s="71" t="s">
        <v>38</v>
      </c>
      <c r="C106" s="71" t="s">
        <v>11</v>
      </c>
      <c r="D106" s="72">
        <v>3964600</v>
      </c>
      <c r="E106" s="72">
        <v>1680</v>
      </c>
      <c r="F106" s="72">
        <v>0.04</v>
      </c>
      <c r="G106" s="72">
        <v>3966280</v>
      </c>
    </row>
    <row r="107" spans="1:7">
      <c r="A107" s="114" t="s">
        <v>31</v>
      </c>
      <c r="B107" s="114" t="s">
        <v>44</v>
      </c>
      <c r="C107" s="114" t="s">
        <v>12</v>
      </c>
      <c r="D107" s="73">
        <v>3860600</v>
      </c>
      <c r="E107" s="73">
        <v>1680</v>
      </c>
      <c r="F107" s="73">
        <v>0.04</v>
      </c>
      <c r="G107" s="73">
        <v>3862280</v>
      </c>
    </row>
    <row r="108" spans="1:7">
      <c r="A108" s="114" t="s">
        <v>31</v>
      </c>
      <c r="B108" s="114" t="s">
        <v>39</v>
      </c>
      <c r="C108" s="114" t="s">
        <v>16</v>
      </c>
      <c r="D108" s="73">
        <v>104000</v>
      </c>
      <c r="E108" s="73">
        <v>0</v>
      </c>
      <c r="F108" s="73">
        <v>0</v>
      </c>
      <c r="G108" s="73">
        <v>104000</v>
      </c>
    </row>
    <row r="109" spans="1:7">
      <c r="A109" s="71" t="s">
        <v>31</v>
      </c>
      <c r="B109" s="71" t="s">
        <v>36</v>
      </c>
      <c r="C109" s="71" t="s">
        <v>52</v>
      </c>
      <c r="D109" s="72">
        <v>0</v>
      </c>
      <c r="E109" s="72">
        <v>308497</v>
      </c>
      <c r="F109" s="72">
        <v>100</v>
      </c>
      <c r="G109" s="72">
        <v>308497</v>
      </c>
    </row>
    <row r="110" spans="1:7">
      <c r="A110" s="114" t="s">
        <v>31</v>
      </c>
      <c r="B110" s="114" t="s">
        <v>54</v>
      </c>
      <c r="C110" s="114" t="s">
        <v>51</v>
      </c>
      <c r="D110" s="73">
        <v>0</v>
      </c>
      <c r="E110" s="73">
        <v>308497</v>
      </c>
      <c r="F110" s="73">
        <v>100</v>
      </c>
      <c r="G110" s="73">
        <v>308497</v>
      </c>
    </row>
    <row r="111" spans="1:7">
      <c r="A111" s="134" t="s">
        <v>254</v>
      </c>
      <c r="B111" s="134"/>
      <c r="C111" s="134"/>
      <c r="D111" s="133">
        <v>36930</v>
      </c>
      <c r="E111" s="133">
        <v>55000</v>
      </c>
      <c r="F111" s="133">
        <v>49.62</v>
      </c>
      <c r="G111" s="133">
        <v>91930</v>
      </c>
    </row>
    <row r="112" spans="1:7">
      <c r="A112" s="132" t="s">
        <v>89</v>
      </c>
      <c r="B112" s="132"/>
      <c r="C112" s="132"/>
      <c r="D112" s="131">
        <v>31930</v>
      </c>
      <c r="E112" s="131">
        <v>57000</v>
      </c>
      <c r="F112" s="131">
        <v>62.64</v>
      </c>
      <c r="G112" s="131">
        <v>88930</v>
      </c>
    </row>
    <row r="113" spans="1:7">
      <c r="A113" s="130" t="s">
        <v>235</v>
      </c>
      <c r="B113" s="130"/>
      <c r="C113" s="130"/>
      <c r="D113" s="129">
        <v>31930</v>
      </c>
      <c r="E113" s="129">
        <v>57000</v>
      </c>
      <c r="F113" s="129">
        <v>62.64</v>
      </c>
      <c r="G113" s="129">
        <v>88930</v>
      </c>
    </row>
    <row r="114" spans="1:7">
      <c r="A114" s="71" t="s">
        <v>31</v>
      </c>
      <c r="B114" s="71" t="s">
        <v>45</v>
      </c>
      <c r="C114" s="71" t="s">
        <v>13</v>
      </c>
      <c r="D114" s="72">
        <v>31930</v>
      </c>
      <c r="E114" s="72">
        <v>57000</v>
      </c>
      <c r="F114" s="72">
        <v>62.64</v>
      </c>
      <c r="G114" s="72">
        <v>88930</v>
      </c>
    </row>
    <row r="115" spans="1:7">
      <c r="A115" s="114" t="s">
        <v>31</v>
      </c>
      <c r="B115" s="114" t="s">
        <v>46</v>
      </c>
      <c r="C115" s="114" t="s">
        <v>47</v>
      </c>
      <c r="D115" s="73">
        <v>930</v>
      </c>
      <c r="E115" s="73">
        <v>0</v>
      </c>
      <c r="F115" s="73">
        <v>0</v>
      </c>
      <c r="G115" s="73">
        <v>930</v>
      </c>
    </row>
    <row r="116" spans="1:7">
      <c r="A116" s="114" t="s">
        <v>31</v>
      </c>
      <c r="B116" s="114" t="s">
        <v>48</v>
      </c>
      <c r="C116" s="114" t="s">
        <v>19</v>
      </c>
      <c r="D116" s="73">
        <v>31000</v>
      </c>
      <c r="E116" s="73">
        <v>57000</v>
      </c>
      <c r="F116" s="73">
        <v>64.52</v>
      </c>
      <c r="G116" s="73">
        <v>88000</v>
      </c>
    </row>
    <row r="117" spans="1:7">
      <c r="A117" s="132" t="s">
        <v>228</v>
      </c>
      <c r="B117" s="132"/>
      <c r="C117" s="132"/>
      <c r="D117" s="131">
        <v>2000</v>
      </c>
      <c r="E117" s="131">
        <v>324</v>
      </c>
      <c r="F117" s="131">
        <v>16.2</v>
      </c>
      <c r="G117" s="131">
        <v>2324</v>
      </c>
    </row>
    <row r="118" spans="1:7">
      <c r="A118" s="130" t="s">
        <v>226</v>
      </c>
      <c r="B118" s="130"/>
      <c r="C118" s="130"/>
      <c r="D118" s="129">
        <v>2000</v>
      </c>
      <c r="E118" s="129">
        <v>0</v>
      </c>
      <c r="F118" s="129">
        <v>0</v>
      </c>
      <c r="G118" s="129">
        <v>2000</v>
      </c>
    </row>
    <row r="119" spans="1:7">
      <c r="A119" s="71" t="s">
        <v>31</v>
      </c>
      <c r="B119" s="71" t="s">
        <v>45</v>
      </c>
      <c r="C119" s="71" t="s">
        <v>13</v>
      </c>
      <c r="D119" s="72">
        <v>2000</v>
      </c>
      <c r="E119" s="72">
        <v>0</v>
      </c>
      <c r="F119" s="72">
        <v>0</v>
      </c>
      <c r="G119" s="72">
        <v>2000</v>
      </c>
    </row>
    <row r="120" spans="1:7">
      <c r="A120" s="114" t="s">
        <v>31</v>
      </c>
      <c r="B120" s="114" t="s">
        <v>48</v>
      </c>
      <c r="C120" s="114" t="s">
        <v>19</v>
      </c>
      <c r="D120" s="73">
        <v>2000</v>
      </c>
      <c r="E120" s="73">
        <v>0</v>
      </c>
      <c r="F120" s="73">
        <v>0</v>
      </c>
      <c r="G120" s="73">
        <v>2000</v>
      </c>
    </row>
    <row r="121" spans="1:7">
      <c r="A121" s="130" t="s">
        <v>225</v>
      </c>
      <c r="B121" s="130"/>
      <c r="C121" s="130"/>
      <c r="D121" s="129">
        <v>0</v>
      </c>
      <c r="E121" s="129">
        <v>324</v>
      </c>
      <c r="F121" s="129">
        <v>100</v>
      </c>
      <c r="G121" s="129">
        <v>324</v>
      </c>
    </row>
    <row r="122" spans="1:7">
      <c r="A122" s="71" t="s">
        <v>31</v>
      </c>
      <c r="B122" s="71" t="s">
        <v>38</v>
      </c>
      <c r="C122" s="71" t="s">
        <v>11</v>
      </c>
      <c r="D122" s="72">
        <v>0</v>
      </c>
      <c r="E122" s="72">
        <v>324</v>
      </c>
      <c r="F122" s="72">
        <v>100</v>
      </c>
      <c r="G122" s="72">
        <v>324</v>
      </c>
    </row>
    <row r="123" spans="1:7">
      <c r="A123" s="114" t="s">
        <v>31</v>
      </c>
      <c r="B123" s="114" t="s">
        <v>40</v>
      </c>
      <c r="C123" s="114" t="s">
        <v>41</v>
      </c>
      <c r="D123" s="73">
        <v>0</v>
      </c>
      <c r="E123" s="73">
        <v>324</v>
      </c>
      <c r="F123" s="73">
        <v>100</v>
      </c>
      <c r="G123" s="73">
        <v>324</v>
      </c>
    </row>
    <row r="124" spans="1:7">
      <c r="A124" s="132" t="s">
        <v>221</v>
      </c>
      <c r="B124" s="132"/>
      <c r="C124" s="132"/>
      <c r="D124" s="131">
        <v>2000</v>
      </c>
      <c r="E124" s="131">
        <v>-2000</v>
      </c>
      <c r="F124" s="131">
        <v>-100</v>
      </c>
      <c r="G124" s="131">
        <v>0</v>
      </c>
    </row>
    <row r="125" spans="1:7">
      <c r="A125" s="130" t="s">
        <v>219</v>
      </c>
      <c r="B125" s="130"/>
      <c r="C125" s="130"/>
      <c r="D125" s="129">
        <v>2000</v>
      </c>
      <c r="E125" s="129">
        <v>-2000</v>
      </c>
      <c r="F125" s="129">
        <v>-100</v>
      </c>
      <c r="G125" s="129">
        <v>0</v>
      </c>
    </row>
    <row r="126" spans="1:7">
      <c r="A126" s="71" t="s">
        <v>31</v>
      </c>
      <c r="B126" s="71" t="s">
        <v>45</v>
      </c>
      <c r="C126" s="71" t="s">
        <v>13</v>
      </c>
      <c r="D126" s="72">
        <v>2000</v>
      </c>
      <c r="E126" s="72">
        <v>-2000</v>
      </c>
      <c r="F126" s="72">
        <v>-100</v>
      </c>
      <c r="G126" s="72">
        <v>0</v>
      </c>
    </row>
    <row r="127" spans="1:7">
      <c r="A127" s="114" t="s">
        <v>31</v>
      </c>
      <c r="B127" s="114" t="s">
        <v>48</v>
      </c>
      <c r="C127" s="114" t="s">
        <v>19</v>
      </c>
      <c r="D127" s="73">
        <v>2000</v>
      </c>
      <c r="E127" s="73">
        <v>-2000</v>
      </c>
      <c r="F127" s="73">
        <v>-100</v>
      </c>
      <c r="G127" s="73">
        <v>0</v>
      </c>
    </row>
    <row r="128" spans="1:7">
      <c r="A128" s="132" t="s">
        <v>214</v>
      </c>
      <c r="B128" s="132"/>
      <c r="C128" s="132"/>
      <c r="D128" s="131">
        <v>1000</v>
      </c>
      <c r="E128" s="131">
        <v>0</v>
      </c>
      <c r="F128" s="131">
        <v>0</v>
      </c>
      <c r="G128" s="131">
        <v>1000</v>
      </c>
    </row>
    <row r="129" spans="1:7">
      <c r="A129" s="130" t="s">
        <v>213</v>
      </c>
      <c r="B129" s="130"/>
      <c r="C129" s="130"/>
      <c r="D129" s="129">
        <v>1000</v>
      </c>
      <c r="E129" s="129">
        <v>0</v>
      </c>
      <c r="F129" s="129">
        <v>0</v>
      </c>
      <c r="G129" s="129">
        <v>1000</v>
      </c>
    </row>
    <row r="130" spans="1:7">
      <c r="A130" s="71" t="s">
        <v>31</v>
      </c>
      <c r="B130" s="71" t="s">
        <v>45</v>
      </c>
      <c r="C130" s="71" t="s">
        <v>13</v>
      </c>
      <c r="D130" s="72">
        <v>1000</v>
      </c>
      <c r="E130" s="72">
        <v>0</v>
      </c>
      <c r="F130" s="72">
        <v>0</v>
      </c>
      <c r="G130" s="72">
        <v>1000</v>
      </c>
    </row>
    <row r="131" spans="1:7">
      <c r="A131" s="114" t="s">
        <v>31</v>
      </c>
      <c r="B131" s="114" t="s">
        <v>48</v>
      </c>
      <c r="C131" s="114" t="s">
        <v>19</v>
      </c>
      <c r="D131" s="73">
        <v>1000</v>
      </c>
      <c r="E131" s="73">
        <v>0</v>
      </c>
      <c r="F131" s="73">
        <v>0</v>
      </c>
      <c r="G131" s="73">
        <v>1000</v>
      </c>
    </row>
    <row r="132" spans="1:7">
      <c r="A132" s="134" t="s">
        <v>253</v>
      </c>
      <c r="B132" s="134"/>
      <c r="C132" s="134"/>
      <c r="D132" s="133">
        <v>103300</v>
      </c>
      <c r="E132" s="133">
        <v>91</v>
      </c>
      <c r="F132" s="133">
        <v>0.09</v>
      </c>
      <c r="G132" s="133">
        <v>103391</v>
      </c>
    </row>
    <row r="133" spans="1:7">
      <c r="A133" s="132" t="s">
        <v>89</v>
      </c>
      <c r="B133" s="132"/>
      <c r="C133" s="132"/>
      <c r="D133" s="131">
        <v>5500</v>
      </c>
      <c r="E133" s="131">
        <v>0</v>
      </c>
      <c r="F133" s="131">
        <v>0</v>
      </c>
      <c r="G133" s="131">
        <v>5500</v>
      </c>
    </row>
    <row r="134" spans="1:7">
      <c r="A134" s="130" t="s">
        <v>235</v>
      </c>
      <c r="B134" s="130"/>
      <c r="C134" s="130"/>
      <c r="D134" s="129">
        <v>5500</v>
      </c>
      <c r="E134" s="129">
        <v>0</v>
      </c>
      <c r="F134" s="129">
        <v>0</v>
      </c>
      <c r="G134" s="129">
        <v>5500</v>
      </c>
    </row>
    <row r="135" spans="1:7">
      <c r="A135" s="71" t="s">
        <v>31</v>
      </c>
      <c r="B135" s="71" t="s">
        <v>45</v>
      </c>
      <c r="C135" s="71" t="s">
        <v>13</v>
      </c>
      <c r="D135" s="72">
        <v>5500</v>
      </c>
      <c r="E135" s="72">
        <v>0</v>
      </c>
      <c r="F135" s="72">
        <v>0</v>
      </c>
      <c r="G135" s="72">
        <v>5500</v>
      </c>
    </row>
    <row r="136" spans="1:7">
      <c r="A136" s="114" t="s">
        <v>31</v>
      </c>
      <c r="B136" s="114" t="s">
        <v>48</v>
      </c>
      <c r="C136" s="114" t="s">
        <v>19</v>
      </c>
      <c r="D136" s="73">
        <v>5500</v>
      </c>
      <c r="E136" s="73">
        <v>0</v>
      </c>
      <c r="F136" s="73">
        <v>0</v>
      </c>
      <c r="G136" s="73">
        <v>5500</v>
      </c>
    </row>
    <row r="137" spans="1:7">
      <c r="A137" s="132" t="s">
        <v>231</v>
      </c>
      <c r="B137" s="132"/>
      <c r="C137" s="132"/>
      <c r="D137" s="131">
        <v>800</v>
      </c>
      <c r="E137" s="131">
        <v>0</v>
      </c>
      <c r="F137" s="131">
        <v>0</v>
      </c>
      <c r="G137" s="131">
        <v>800</v>
      </c>
    </row>
    <row r="138" spans="1:7">
      <c r="A138" s="130" t="s">
        <v>230</v>
      </c>
      <c r="B138" s="130"/>
      <c r="C138" s="130"/>
      <c r="D138" s="129">
        <v>800</v>
      </c>
      <c r="E138" s="129">
        <v>0</v>
      </c>
      <c r="F138" s="129">
        <v>0</v>
      </c>
      <c r="G138" s="129">
        <v>800</v>
      </c>
    </row>
    <row r="139" spans="1:7">
      <c r="A139" s="71" t="s">
        <v>31</v>
      </c>
      <c r="B139" s="71" t="s">
        <v>45</v>
      </c>
      <c r="C139" s="71" t="s">
        <v>13</v>
      </c>
      <c r="D139" s="72">
        <v>800</v>
      </c>
      <c r="E139" s="72">
        <v>0</v>
      </c>
      <c r="F139" s="72">
        <v>0</v>
      </c>
      <c r="G139" s="72">
        <v>800</v>
      </c>
    </row>
    <row r="140" spans="1:7">
      <c r="A140" s="114" t="s">
        <v>31</v>
      </c>
      <c r="B140" s="114" t="s">
        <v>48</v>
      </c>
      <c r="C140" s="114" t="s">
        <v>19</v>
      </c>
      <c r="D140" s="73">
        <v>800</v>
      </c>
      <c r="E140" s="73">
        <v>0</v>
      </c>
      <c r="F140" s="73">
        <v>0</v>
      </c>
      <c r="G140" s="73">
        <v>800</v>
      </c>
    </row>
    <row r="141" spans="1:7">
      <c r="A141" s="132" t="s">
        <v>228</v>
      </c>
      <c r="B141" s="132"/>
      <c r="C141" s="132"/>
      <c r="D141" s="131">
        <v>97000</v>
      </c>
      <c r="E141" s="131">
        <v>91</v>
      </c>
      <c r="F141" s="131">
        <v>0.09</v>
      </c>
      <c r="G141" s="131">
        <v>97091</v>
      </c>
    </row>
    <row r="142" spans="1:7">
      <c r="A142" s="130" t="s">
        <v>226</v>
      </c>
      <c r="B142" s="130"/>
      <c r="C142" s="130"/>
      <c r="D142" s="129">
        <v>97000</v>
      </c>
      <c r="E142" s="129">
        <v>91</v>
      </c>
      <c r="F142" s="129">
        <v>0.09</v>
      </c>
      <c r="G142" s="129">
        <v>97091</v>
      </c>
    </row>
    <row r="143" spans="1:7">
      <c r="A143" s="71" t="s">
        <v>31</v>
      </c>
      <c r="B143" s="71" t="s">
        <v>38</v>
      </c>
      <c r="C143" s="71" t="s">
        <v>11</v>
      </c>
      <c r="D143" s="72">
        <v>80000</v>
      </c>
      <c r="E143" s="72">
        <v>0</v>
      </c>
      <c r="F143" s="72">
        <v>0</v>
      </c>
      <c r="G143" s="72">
        <v>80000</v>
      </c>
    </row>
    <row r="144" spans="1:7">
      <c r="A144" s="114" t="s">
        <v>31</v>
      </c>
      <c r="B144" s="114" t="s">
        <v>40</v>
      </c>
      <c r="C144" s="114" t="s">
        <v>41</v>
      </c>
      <c r="D144" s="73">
        <v>80000</v>
      </c>
      <c r="E144" s="73">
        <v>0</v>
      </c>
      <c r="F144" s="73">
        <v>0</v>
      </c>
      <c r="G144" s="73">
        <v>80000</v>
      </c>
    </row>
    <row r="145" spans="1:7">
      <c r="A145" s="71" t="s">
        <v>31</v>
      </c>
      <c r="B145" s="71" t="s">
        <v>45</v>
      </c>
      <c r="C145" s="71" t="s">
        <v>13</v>
      </c>
      <c r="D145" s="72">
        <v>17000</v>
      </c>
      <c r="E145" s="72">
        <v>0</v>
      </c>
      <c r="F145" s="72">
        <v>0</v>
      </c>
      <c r="G145" s="72">
        <v>17000</v>
      </c>
    </row>
    <row r="146" spans="1:7">
      <c r="A146" s="114" t="s">
        <v>31</v>
      </c>
      <c r="B146" s="114" t="s">
        <v>48</v>
      </c>
      <c r="C146" s="114" t="s">
        <v>19</v>
      </c>
      <c r="D146" s="73">
        <v>17000</v>
      </c>
      <c r="E146" s="73">
        <v>0</v>
      </c>
      <c r="F146" s="73">
        <v>0</v>
      </c>
      <c r="G146" s="73">
        <v>17000</v>
      </c>
    </row>
    <row r="147" spans="1:7">
      <c r="A147" s="71" t="s">
        <v>31</v>
      </c>
      <c r="B147" s="71" t="s">
        <v>36</v>
      </c>
      <c r="C147" s="71" t="s">
        <v>52</v>
      </c>
      <c r="D147" s="72">
        <v>0</v>
      </c>
      <c r="E147" s="72">
        <v>91</v>
      </c>
      <c r="F147" s="72">
        <v>100</v>
      </c>
      <c r="G147" s="72">
        <v>91</v>
      </c>
    </row>
    <row r="148" spans="1:7">
      <c r="A148" s="114" t="s">
        <v>31</v>
      </c>
      <c r="B148" s="114" t="s">
        <v>54</v>
      </c>
      <c r="C148" s="114" t="s">
        <v>51</v>
      </c>
      <c r="D148" s="73">
        <v>0</v>
      </c>
      <c r="E148" s="73">
        <v>91</v>
      </c>
      <c r="F148" s="73">
        <v>100</v>
      </c>
      <c r="G148" s="73">
        <v>91</v>
      </c>
    </row>
    <row r="149" spans="1:7">
      <c r="A149" s="134" t="s">
        <v>252</v>
      </c>
      <c r="B149" s="134"/>
      <c r="C149" s="134"/>
      <c r="D149" s="133">
        <v>1019000</v>
      </c>
      <c r="E149" s="133">
        <v>70430</v>
      </c>
      <c r="F149" s="133">
        <v>6.91</v>
      </c>
      <c r="G149" s="133">
        <v>1089430</v>
      </c>
    </row>
    <row r="150" spans="1:7">
      <c r="A150" s="132" t="s">
        <v>89</v>
      </c>
      <c r="B150" s="132"/>
      <c r="C150" s="132"/>
      <c r="D150" s="131">
        <v>569000</v>
      </c>
      <c r="E150" s="131">
        <v>34650</v>
      </c>
      <c r="F150" s="131">
        <v>6.09</v>
      </c>
      <c r="G150" s="131">
        <v>603650</v>
      </c>
    </row>
    <row r="151" spans="1:7">
      <c r="A151" s="130" t="s">
        <v>235</v>
      </c>
      <c r="B151" s="130"/>
      <c r="C151" s="130"/>
      <c r="D151" s="129">
        <v>569000</v>
      </c>
      <c r="E151" s="129">
        <v>34650</v>
      </c>
      <c r="F151" s="129">
        <v>6.09</v>
      </c>
      <c r="G151" s="129">
        <v>603650</v>
      </c>
    </row>
    <row r="152" spans="1:7">
      <c r="A152" s="71" t="s">
        <v>31</v>
      </c>
      <c r="B152" s="71" t="s">
        <v>38</v>
      </c>
      <c r="C152" s="71" t="s">
        <v>11</v>
      </c>
      <c r="D152" s="72">
        <v>569000</v>
      </c>
      <c r="E152" s="72">
        <v>34650</v>
      </c>
      <c r="F152" s="72">
        <v>6.09</v>
      </c>
      <c r="G152" s="72">
        <v>603650</v>
      </c>
    </row>
    <row r="153" spans="1:7">
      <c r="A153" s="114" t="s">
        <v>31</v>
      </c>
      <c r="B153" s="114" t="s">
        <v>44</v>
      </c>
      <c r="C153" s="114" t="s">
        <v>12</v>
      </c>
      <c r="D153" s="73">
        <v>465000</v>
      </c>
      <c r="E153" s="73">
        <v>33850</v>
      </c>
      <c r="F153" s="73">
        <v>7.28</v>
      </c>
      <c r="G153" s="73">
        <v>498850</v>
      </c>
    </row>
    <row r="154" spans="1:7">
      <c r="A154" s="114" t="s">
        <v>31</v>
      </c>
      <c r="B154" s="114" t="s">
        <v>39</v>
      </c>
      <c r="C154" s="114" t="s">
        <v>16</v>
      </c>
      <c r="D154" s="73">
        <v>104000</v>
      </c>
      <c r="E154" s="73">
        <v>800</v>
      </c>
      <c r="F154" s="73">
        <v>0.77</v>
      </c>
      <c r="G154" s="73">
        <v>104800</v>
      </c>
    </row>
    <row r="155" spans="1:7">
      <c r="A155" s="132" t="s">
        <v>231</v>
      </c>
      <c r="B155" s="132"/>
      <c r="C155" s="132"/>
      <c r="D155" s="131">
        <v>150000</v>
      </c>
      <c r="E155" s="131">
        <v>12200</v>
      </c>
      <c r="F155" s="131">
        <v>8.1300000000000008</v>
      </c>
      <c r="G155" s="131">
        <v>162200</v>
      </c>
    </row>
    <row r="156" spans="1:7">
      <c r="A156" s="130" t="s">
        <v>230</v>
      </c>
      <c r="B156" s="130"/>
      <c r="C156" s="130"/>
      <c r="D156" s="129">
        <v>150000</v>
      </c>
      <c r="E156" s="129">
        <v>12200</v>
      </c>
      <c r="F156" s="129">
        <v>8.1300000000000008</v>
      </c>
      <c r="G156" s="129">
        <v>162200</v>
      </c>
    </row>
    <row r="157" spans="1:7">
      <c r="A157" s="71" t="s">
        <v>31</v>
      </c>
      <c r="B157" s="71" t="s">
        <v>38</v>
      </c>
      <c r="C157" s="71" t="s">
        <v>11</v>
      </c>
      <c r="D157" s="72">
        <v>150000</v>
      </c>
      <c r="E157" s="72">
        <v>12200</v>
      </c>
      <c r="F157" s="72">
        <v>8.1300000000000008</v>
      </c>
      <c r="G157" s="72">
        <v>162200</v>
      </c>
    </row>
    <row r="158" spans="1:7">
      <c r="A158" s="114" t="s">
        <v>31</v>
      </c>
      <c r="B158" s="114" t="s">
        <v>39</v>
      </c>
      <c r="C158" s="114" t="s">
        <v>16</v>
      </c>
      <c r="D158" s="73">
        <v>150000</v>
      </c>
      <c r="E158" s="73">
        <v>12200</v>
      </c>
      <c r="F158" s="73">
        <v>8.1300000000000008</v>
      </c>
      <c r="G158" s="73">
        <v>162200</v>
      </c>
    </row>
    <row r="159" spans="1:7">
      <c r="A159" s="132" t="s">
        <v>228</v>
      </c>
      <c r="B159" s="132"/>
      <c r="C159" s="132"/>
      <c r="D159" s="131">
        <v>300000</v>
      </c>
      <c r="E159" s="131">
        <v>23580</v>
      </c>
      <c r="F159" s="131">
        <v>7.86</v>
      </c>
      <c r="G159" s="131">
        <v>323580</v>
      </c>
    </row>
    <row r="160" spans="1:7">
      <c r="A160" s="130" t="s">
        <v>226</v>
      </c>
      <c r="B160" s="130"/>
      <c r="C160" s="130"/>
      <c r="D160" s="129">
        <v>300000</v>
      </c>
      <c r="E160" s="129">
        <v>23580</v>
      </c>
      <c r="F160" s="129">
        <v>7.86</v>
      </c>
      <c r="G160" s="129">
        <v>323580</v>
      </c>
    </row>
    <row r="161" spans="1:7">
      <c r="A161" s="71" t="s">
        <v>31</v>
      </c>
      <c r="B161" s="71" t="s">
        <v>38</v>
      </c>
      <c r="C161" s="71" t="s">
        <v>11</v>
      </c>
      <c r="D161" s="72">
        <v>300000</v>
      </c>
      <c r="E161" s="72">
        <v>0</v>
      </c>
      <c r="F161" s="72">
        <v>0</v>
      </c>
      <c r="G161" s="72">
        <v>300000</v>
      </c>
    </row>
    <row r="162" spans="1:7">
      <c r="A162" s="114" t="s">
        <v>31</v>
      </c>
      <c r="B162" s="114" t="s">
        <v>39</v>
      </c>
      <c r="C162" s="114" t="s">
        <v>16</v>
      </c>
      <c r="D162" s="73">
        <v>300000</v>
      </c>
      <c r="E162" s="73">
        <v>0</v>
      </c>
      <c r="F162" s="73">
        <v>0</v>
      </c>
      <c r="G162" s="73">
        <v>300000</v>
      </c>
    </row>
    <row r="163" spans="1:7">
      <c r="A163" s="71" t="s">
        <v>31</v>
      </c>
      <c r="B163" s="71" t="s">
        <v>36</v>
      </c>
      <c r="C163" s="71" t="s">
        <v>52</v>
      </c>
      <c r="D163" s="72">
        <v>0</v>
      </c>
      <c r="E163" s="72">
        <v>23580</v>
      </c>
      <c r="F163" s="72">
        <v>100</v>
      </c>
      <c r="G163" s="72">
        <v>23580</v>
      </c>
    </row>
    <row r="164" spans="1:7">
      <c r="A164" s="114" t="s">
        <v>31</v>
      </c>
      <c r="B164" s="114" t="s">
        <v>54</v>
      </c>
      <c r="C164" s="114" t="s">
        <v>51</v>
      </c>
      <c r="D164" s="73">
        <v>0</v>
      </c>
      <c r="E164" s="73">
        <v>23580</v>
      </c>
      <c r="F164" s="73">
        <v>100</v>
      </c>
      <c r="G164" s="73">
        <v>23580</v>
      </c>
    </row>
    <row r="165" spans="1:7">
      <c r="A165" s="134" t="s">
        <v>251</v>
      </c>
      <c r="B165" s="134"/>
      <c r="C165" s="134"/>
      <c r="D165" s="133">
        <v>93000</v>
      </c>
      <c r="E165" s="133">
        <v>-16670</v>
      </c>
      <c r="F165" s="133">
        <v>-17.920000000000002</v>
      </c>
      <c r="G165" s="133">
        <v>76330</v>
      </c>
    </row>
    <row r="166" spans="1:7">
      <c r="A166" s="132" t="s">
        <v>89</v>
      </c>
      <c r="B166" s="132"/>
      <c r="C166" s="132"/>
      <c r="D166" s="131">
        <v>26500</v>
      </c>
      <c r="E166" s="131">
        <v>0</v>
      </c>
      <c r="F166" s="131">
        <v>0</v>
      </c>
      <c r="G166" s="131">
        <v>26500</v>
      </c>
    </row>
    <row r="167" spans="1:7">
      <c r="A167" s="130" t="s">
        <v>235</v>
      </c>
      <c r="B167" s="130"/>
      <c r="C167" s="130"/>
      <c r="D167" s="129">
        <v>26500</v>
      </c>
      <c r="E167" s="129">
        <v>0</v>
      </c>
      <c r="F167" s="129">
        <v>0</v>
      </c>
      <c r="G167" s="129">
        <v>26500</v>
      </c>
    </row>
    <row r="168" spans="1:7">
      <c r="A168" s="71" t="s">
        <v>31</v>
      </c>
      <c r="B168" s="71" t="s">
        <v>38</v>
      </c>
      <c r="C168" s="71" t="s">
        <v>11</v>
      </c>
      <c r="D168" s="72">
        <v>26500</v>
      </c>
      <c r="E168" s="72">
        <v>0</v>
      </c>
      <c r="F168" s="72">
        <v>0</v>
      </c>
      <c r="G168" s="72">
        <v>26500</v>
      </c>
    </row>
    <row r="169" spans="1:7">
      <c r="A169" s="114" t="s">
        <v>31</v>
      </c>
      <c r="B169" s="114" t="s">
        <v>44</v>
      </c>
      <c r="C169" s="114" t="s">
        <v>12</v>
      </c>
      <c r="D169" s="73">
        <v>11500</v>
      </c>
      <c r="E169" s="73">
        <v>0</v>
      </c>
      <c r="F169" s="73">
        <v>0</v>
      </c>
      <c r="G169" s="73">
        <v>11500</v>
      </c>
    </row>
    <row r="170" spans="1:7">
      <c r="A170" s="114" t="s">
        <v>31</v>
      </c>
      <c r="B170" s="114" t="s">
        <v>39</v>
      </c>
      <c r="C170" s="114" t="s">
        <v>16</v>
      </c>
      <c r="D170" s="73">
        <v>8000</v>
      </c>
      <c r="E170" s="73">
        <v>0</v>
      </c>
      <c r="F170" s="73">
        <v>0</v>
      </c>
      <c r="G170" s="73">
        <v>8000</v>
      </c>
    </row>
    <row r="171" spans="1:7">
      <c r="A171" s="114" t="s">
        <v>31</v>
      </c>
      <c r="B171" s="114" t="s">
        <v>40</v>
      </c>
      <c r="C171" s="114" t="s">
        <v>41</v>
      </c>
      <c r="D171" s="73">
        <v>7000</v>
      </c>
      <c r="E171" s="73">
        <v>0</v>
      </c>
      <c r="F171" s="73">
        <v>0</v>
      </c>
      <c r="G171" s="73">
        <v>7000</v>
      </c>
    </row>
    <row r="172" spans="1:7">
      <c r="A172" s="132" t="s">
        <v>231</v>
      </c>
      <c r="B172" s="132"/>
      <c r="C172" s="132"/>
      <c r="D172" s="131">
        <v>7000</v>
      </c>
      <c r="E172" s="131">
        <v>0</v>
      </c>
      <c r="F172" s="131">
        <v>0</v>
      </c>
      <c r="G172" s="131">
        <v>7000</v>
      </c>
    </row>
    <row r="173" spans="1:7">
      <c r="A173" s="130" t="s">
        <v>230</v>
      </c>
      <c r="B173" s="130"/>
      <c r="C173" s="130"/>
      <c r="D173" s="129">
        <v>7000</v>
      </c>
      <c r="E173" s="129">
        <v>0</v>
      </c>
      <c r="F173" s="129">
        <v>0</v>
      </c>
      <c r="G173" s="129">
        <v>7000</v>
      </c>
    </row>
    <row r="174" spans="1:7">
      <c r="A174" s="71" t="s">
        <v>31</v>
      </c>
      <c r="B174" s="71" t="s">
        <v>38</v>
      </c>
      <c r="C174" s="71" t="s">
        <v>11</v>
      </c>
      <c r="D174" s="72">
        <v>7000</v>
      </c>
      <c r="E174" s="72">
        <v>0</v>
      </c>
      <c r="F174" s="72">
        <v>0</v>
      </c>
      <c r="G174" s="72">
        <v>7000</v>
      </c>
    </row>
    <row r="175" spans="1:7">
      <c r="A175" s="114" t="s">
        <v>31</v>
      </c>
      <c r="B175" s="114" t="s">
        <v>39</v>
      </c>
      <c r="C175" s="114" t="s">
        <v>16</v>
      </c>
      <c r="D175" s="73">
        <v>7000</v>
      </c>
      <c r="E175" s="73">
        <v>0</v>
      </c>
      <c r="F175" s="73">
        <v>0</v>
      </c>
      <c r="G175" s="73">
        <v>7000</v>
      </c>
    </row>
    <row r="176" spans="1:7">
      <c r="A176" s="132" t="s">
        <v>228</v>
      </c>
      <c r="B176" s="132"/>
      <c r="C176" s="132"/>
      <c r="D176" s="131">
        <v>9600</v>
      </c>
      <c r="E176" s="131">
        <v>-517</v>
      </c>
      <c r="F176" s="131">
        <v>-5.39</v>
      </c>
      <c r="G176" s="131">
        <v>9083</v>
      </c>
    </row>
    <row r="177" spans="1:7">
      <c r="A177" s="130" t="s">
        <v>226</v>
      </c>
      <c r="B177" s="130"/>
      <c r="C177" s="130"/>
      <c r="D177" s="129">
        <v>1600</v>
      </c>
      <c r="E177" s="129">
        <v>2158</v>
      </c>
      <c r="F177" s="129">
        <v>134.88</v>
      </c>
      <c r="G177" s="129">
        <v>3758</v>
      </c>
    </row>
    <row r="178" spans="1:7">
      <c r="A178" s="71" t="s">
        <v>31</v>
      </c>
      <c r="B178" s="71" t="s">
        <v>38</v>
      </c>
      <c r="C178" s="71" t="s">
        <v>11</v>
      </c>
      <c r="D178" s="72">
        <v>1600</v>
      </c>
      <c r="E178" s="72">
        <v>2158</v>
      </c>
      <c r="F178" s="72">
        <v>134.88</v>
      </c>
      <c r="G178" s="72">
        <v>3758</v>
      </c>
    </row>
    <row r="179" spans="1:7">
      <c r="A179" s="114" t="s">
        <v>31</v>
      </c>
      <c r="B179" s="114" t="s">
        <v>44</v>
      </c>
      <c r="C179" s="114" t="s">
        <v>12</v>
      </c>
      <c r="D179" s="73">
        <v>300</v>
      </c>
      <c r="E179" s="73">
        <v>0</v>
      </c>
      <c r="F179" s="73">
        <v>0</v>
      </c>
      <c r="G179" s="73">
        <v>300</v>
      </c>
    </row>
    <row r="180" spans="1:7">
      <c r="A180" s="114" t="s">
        <v>31</v>
      </c>
      <c r="B180" s="114" t="s">
        <v>39</v>
      </c>
      <c r="C180" s="114" t="s">
        <v>16</v>
      </c>
      <c r="D180" s="73">
        <v>1300</v>
      </c>
      <c r="E180" s="73">
        <v>2158</v>
      </c>
      <c r="F180" s="73">
        <v>166</v>
      </c>
      <c r="G180" s="73">
        <v>3458</v>
      </c>
    </row>
    <row r="181" spans="1:7">
      <c r="A181" s="130" t="s">
        <v>225</v>
      </c>
      <c r="B181" s="130"/>
      <c r="C181" s="130"/>
      <c r="D181" s="129">
        <v>8000</v>
      </c>
      <c r="E181" s="129">
        <v>-2675</v>
      </c>
      <c r="F181" s="129">
        <v>-33.44</v>
      </c>
      <c r="G181" s="129">
        <v>5325</v>
      </c>
    </row>
    <row r="182" spans="1:7">
      <c r="A182" s="71" t="s">
        <v>31</v>
      </c>
      <c r="B182" s="71" t="s">
        <v>38</v>
      </c>
      <c r="C182" s="71" t="s">
        <v>11</v>
      </c>
      <c r="D182" s="72">
        <v>8000</v>
      </c>
      <c r="E182" s="72">
        <v>-2675</v>
      </c>
      <c r="F182" s="72">
        <v>-33.44</v>
      </c>
      <c r="G182" s="72">
        <v>5325</v>
      </c>
    </row>
    <row r="183" spans="1:7">
      <c r="A183" s="114" t="s">
        <v>31</v>
      </c>
      <c r="B183" s="114" t="s">
        <v>39</v>
      </c>
      <c r="C183" s="114" t="s">
        <v>16</v>
      </c>
      <c r="D183" s="73">
        <v>8000</v>
      </c>
      <c r="E183" s="73">
        <v>-2675</v>
      </c>
      <c r="F183" s="73">
        <v>-33.44</v>
      </c>
      <c r="G183" s="73">
        <v>5325</v>
      </c>
    </row>
    <row r="184" spans="1:7">
      <c r="A184" s="132" t="s">
        <v>221</v>
      </c>
      <c r="B184" s="132"/>
      <c r="C184" s="132"/>
      <c r="D184" s="131">
        <v>10900</v>
      </c>
      <c r="E184" s="131">
        <v>847</v>
      </c>
      <c r="F184" s="131">
        <v>7.77</v>
      </c>
      <c r="G184" s="131">
        <v>11747</v>
      </c>
    </row>
    <row r="185" spans="1:7">
      <c r="A185" s="130" t="s">
        <v>220</v>
      </c>
      <c r="B185" s="130"/>
      <c r="C185" s="130"/>
      <c r="D185" s="129">
        <v>10900</v>
      </c>
      <c r="E185" s="129">
        <v>768</v>
      </c>
      <c r="F185" s="129">
        <v>7.05</v>
      </c>
      <c r="G185" s="129">
        <v>11668</v>
      </c>
    </row>
    <row r="186" spans="1:7">
      <c r="A186" s="71" t="s">
        <v>31</v>
      </c>
      <c r="B186" s="71" t="s">
        <v>38</v>
      </c>
      <c r="C186" s="71" t="s">
        <v>11</v>
      </c>
      <c r="D186" s="72">
        <v>10900</v>
      </c>
      <c r="E186" s="72">
        <v>0</v>
      </c>
      <c r="F186" s="72">
        <v>0</v>
      </c>
      <c r="G186" s="72">
        <v>10900</v>
      </c>
    </row>
    <row r="187" spans="1:7">
      <c r="A187" s="114" t="s">
        <v>31</v>
      </c>
      <c r="B187" s="114" t="s">
        <v>39</v>
      </c>
      <c r="C187" s="114" t="s">
        <v>16</v>
      </c>
      <c r="D187" s="73">
        <v>9100</v>
      </c>
      <c r="E187" s="73">
        <v>0</v>
      </c>
      <c r="F187" s="73">
        <v>0</v>
      </c>
      <c r="G187" s="73">
        <v>9100</v>
      </c>
    </row>
    <row r="188" spans="1:7">
      <c r="A188" s="114" t="s">
        <v>31</v>
      </c>
      <c r="B188" s="114" t="s">
        <v>49</v>
      </c>
      <c r="C188" s="114" t="s">
        <v>50</v>
      </c>
      <c r="D188" s="73">
        <v>1200</v>
      </c>
      <c r="E188" s="73">
        <v>0</v>
      </c>
      <c r="F188" s="73">
        <v>0</v>
      </c>
      <c r="G188" s="73">
        <v>1200</v>
      </c>
    </row>
    <row r="189" spans="1:7">
      <c r="A189" s="114" t="s">
        <v>31</v>
      </c>
      <c r="B189" s="114" t="s">
        <v>40</v>
      </c>
      <c r="C189" s="114" t="s">
        <v>41</v>
      </c>
      <c r="D189" s="73">
        <v>600</v>
      </c>
      <c r="E189" s="73">
        <v>0</v>
      </c>
      <c r="F189" s="73">
        <v>0</v>
      </c>
      <c r="G189" s="73">
        <v>600</v>
      </c>
    </row>
    <row r="190" spans="1:7">
      <c r="A190" s="71" t="s">
        <v>31</v>
      </c>
      <c r="B190" s="71" t="s">
        <v>36</v>
      </c>
      <c r="C190" s="71" t="s">
        <v>52</v>
      </c>
      <c r="D190" s="72">
        <v>0</v>
      </c>
      <c r="E190" s="72">
        <v>768</v>
      </c>
      <c r="F190" s="72">
        <v>100</v>
      </c>
      <c r="G190" s="72">
        <v>768</v>
      </c>
    </row>
    <row r="191" spans="1:7">
      <c r="A191" s="114" t="s">
        <v>31</v>
      </c>
      <c r="B191" s="114" t="s">
        <v>54</v>
      </c>
      <c r="C191" s="114" t="s">
        <v>51</v>
      </c>
      <c r="D191" s="73">
        <v>0</v>
      </c>
      <c r="E191" s="73">
        <v>768</v>
      </c>
      <c r="F191" s="73">
        <v>100</v>
      </c>
      <c r="G191" s="73">
        <v>768</v>
      </c>
    </row>
    <row r="192" spans="1:7">
      <c r="A192" s="130" t="s">
        <v>219</v>
      </c>
      <c r="B192" s="130"/>
      <c r="C192" s="130"/>
      <c r="D192" s="129">
        <v>0</v>
      </c>
      <c r="E192" s="129">
        <v>79</v>
      </c>
      <c r="F192" s="129">
        <v>100</v>
      </c>
      <c r="G192" s="129">
        <v>79</v>
      </c>
    </row>
    <row r="193" spans="1:7">
      <c r="A193" s="71" t="s">
        <v>31</v>
      </c>
      <c r="B193" s="71" t="s">
        <v>38</v>
      </c>
      <c r="C193" s="71" t="s">
        <v>11</v>
      </c>
      <c r="D193" s="72">
        <v>0</v>
      </c>
      <c r="E193" s="72">
        <v>79</v>
      </c>
      <c r="F193" s="72">
        <v>100</v>
      </c>
      <c r="G193" s="72">
        <v>79</v>
      </c>
    </row>
    <row r="194" spans="1:7">
      <c r="A194" s="114" t="s">
        <v>31</v>
      </c>
      <c r="B194" s="114" t="s">
        <v>39</v>
      </c>
      <c r="C194" s="114" t="s">
        <v>16</v>
      </c>
      <c r="D194" s="73">
        <v>0</v>
      </c>
      <c r="E194" s="73">
        <v>79</v>
      </c>
      <c r="F194" s="73">
        <v>100</v>
      </c>
      <c r="G194" s="73">
        <v>79</v>
      </c>
    </row>
    <row r="195" spans="1:7">
      <c r="A195" s="132" t="s">
        <v>214</v>
      </c>
      <c r="B195" s="132"/>
      <c r="C195" s="132"/>
      <c r="D195" s="131">
        <v>39000</v>
      </c>
      <c r="E195" s="131">
        <v>-17000</v>
      </c>
      <c r="F195" s="131">
        <v>-43.59</v>
      </c>
      <c r="G195" s="131">
        <v>22000</v>
      </c>
    </row>
    <row r="196" spans="1:7">
      <c r="A196" s="130" t="s">
        <v>213</v>
      </c>
      <c r="B196" s="130"/>
      <c r="C196" s="130"/>
      <c r="D196" s="129">
        <v>34000</v>
      </c>
      <c r="E196" s="129">
        <v>-12000</v>
      </c>
      <c r="F196" s="129">
        <v>-35.29</v>
      </c>
      <c r="G196" s="129">
        <v>22000</v>
      </c>
    </row>
    <row r="197" spans="1:7">
      <c r="A197" s="71" t="s">
        <v>31</v>
      </c>
      <c r="B197" s="71" t="s">
        <v>38</v>
      </c>
      <c r="C197" s="71" t="s">
        <v>11</v>
      </c>
      <c r="D197" s="72">
        <v>34000</v>
      </c>
      <c r="E197" s="72">
        <v>-12000</v>
      </c>
      <c r="F197" s="72">
        <v>-35.29</v>
      </c>
      <c r="G197" s="72">
        <v>22000</v>
      </c>
    </row>
    <row r="198" spans="1:7">
      <c r="A198" s="114" t="s">
        <v>31</v>
      </c>
      <c r="B198" s="114" t="s">
        <v>39</v>
      </c>
      <c r="C198" s="114" t="s">
        <v>16</v>
      </c>
      <c r="D198" s="73">
        <v>33400</v>
      </c>
      <c r="E198" s="73">
        <v>-12000</v>
      </c>
      <c r="F198" s="73">
        <v>-35.93</v>
      </c>
      <c r="G198" s="73">
        <v>21400</v>
      </c>
    </row>
    <row r="199" spans="1:7">
      <c r="A199" s="114" t="s">
        <v>31</v>
      </c>
      <c r="B199" s="114" t="s">
        <v>40</v>
      </c>
      <c r="C199" s="114" t="s">
        <v>41</v>
      </c>
      <c r="D199" s="73">
        <v>600</v>
      </c>
      <c r="E199" s="73">
        <v>0</v>
      </c>
      <c r="F199" s="73">
        <v>0</v>
      </c>
      <c r="G199" s="73">
        <v>600</v>
      </c>
    </row>
    <row r="200" spans="1:7">
      <c r="A200" s="130" t="s">
        <v>212</v>
      </c>
      <c r="B200" s="130"/>
      <c r="C200" s="130"/>
      <c r="D200" s="129">
        <v>5000</v>
      </c>
      <c r="E200" s="129">
        <v>-5000</v>
      </c>
      <c r="F200" s="129">
        <v>-100</v>
      </c>
      <c r="G200" s="129">
        <v>0</v>
      </c>
    </row>
    <row r="201" spans="1:7">
      <c r="A201" s="71" t="s">
        <v>31</v>
      </c>
      <c r="B201" s="71" t="s">
        <v>38</v>
      </c>
      <c r="C201" s="71" t="s">
        <v>11</v>
      </c>
      <c r="D201" s="72">
        <v>5000</v>
      </c>
      <c r="E201" s="72">
        <v>-5000</v>
      </c>
      <c r="F201" s="72">
        <v>-100</v>
      </c>
      <c r="G201" s="72">
        <v>0</v>
      </c>
    </row>
    <row r="202" spans="1:7">
      <c r="A202" s="114" t="s">
        <v>31</v>
      </c>
      <c r="B202" s="114" t="s">
        <v>39</v>
      </c>
      <c r="C202" s="114" t="s">
        <v>16</v>
      </c>
      <c r="D202" s="73">
        <v>5000</v>
      </c>
      <c r="E202" s="73">
        <v>-5000</v>
      </c>
      <c r="F202" s="73">
        <v>-100</v>
      </c>
      <c r="G202" s="73">
        <v>0</v>
      </c>
    </row>
    <row r="203" spans="1:7">
      <c r="A203" s="134" t="s">
        <v>250</v>
      </c>
      <c r="B203" s="134"/>
      <c r="C203" s="134"/>
      <c r="D203" s="133">
        <v>30000</v>
      </c>
      <c r="E203" s="133">
        <v>0</v>
      </c>
      <c r="F203" s="133">
        <v>0</v>
      </c>
      <c r="G203" s="133">
        <v>30000</v>
      </c>
    </row>
    <row r="204" spans="1:7">
      <c r="A204" s="132" t="s">
        <v>228</v>
      </c>
      <c r="B204" s="132"/>
      <c r="C204" s="132"/>
      <c r="D204" s="131">
        <v>4500</v>
      </c>
      <c r="E204" s="131">
        <v>0</v>
      </c>
      <c r="F204" s="131">
        <v>0</v>
      </c>
      <c r="G204" s="131">
        <v>4500</v>
      </c>
    </row>
    <row r="205" spans="1:7">
      <c r="A205" s="130" t="s">
        <v>224</v>
      </c>
      <c r="B205" s="130"/>
      <c r="C205" s="130"/>
      <c r="D205" s="129">
        <v>4500</v>
      </c>
      <c r="E205" s="129">
        <v>0</v>
      </c>
      <c r="F205" s="129">
        <v>0</v>
      </c>
      <c r="G205" s="129">
        <v>4500</v>
      </c>
    </row>
    <row r="206" spans="1:7">
      <c r="A206" s="71" t="s">
        <v>31</v>
      </c>
      <c r="B206" s="71" t="s">
        <v>38</v>
      </c>
      <c r="C206" s="71" t="s">
        <v>11</v>
      </c>
      <c r="D206" s="72">
        <v>4500</v>
      </c>
      <c r="E206" s="72">
        <v>0</v>
      </c>
      <c r="F206" s="72">
        <v>0</v>
      </c>
      <c r="G206" s="72">
        <v>4500</v>
      </c>
    </row>
    <row r="207" spans="1:7">
      <c r="A207" s="114" t="s">
        <v>31</v>
      </c>
      <c r="B207" s="114" t="s">
        <v>39</v>
      </c>
      <c r="C207" s="114" t="s">
        <v>16</v>
      </c>
      <c r="D207" s="73">
        <v>4500</v>
      </c>
      <c r="E207" s="73">
        <v>0</v>
      </c>
      <c r="F207" s="73">
        <v>0</v>
      </c>
      <c r="G207" s="73">
        <v>4500</v>
      </c>
    </row>
    <row r="208" spans="1:7">
      <c r="A208" s="132" t="s">
        <v>92</v>
      </c>
      <c r="B208" s="132"/>
      <c r="C208" s="132"/>
      <c r="D208" s="131">
        <v>25500</v>
      </c>
      <c r="E208" s="131">
        <v>0</v>
      </c>
      <c r="F208" s="131">
        <v>0</v>
      </c>
      <c r="G208" s="131">
        <v>25500</v>
      </c>
    </row>
    <row r="209" spans="1:7">
      <c r="A209" s="130" t="s">
        <v>218</v>
      </c>
      <c r="B209" s="130"/>
      <c r="C209" s="130"/>
      <c r="D209" s="129">
        <v>25500</v>
      </c>
      <c r="E209" s="129">
        <v>0</v>
      </c>
      <c r="F209" s="129">
        <v>0</v>
      </c>
      <c r="G209" s="129">
        <v>25500</v>
      </c>
    </row>
    <row r="210" spans="1:7">
      <c r="A210" s="71" t="s">
        <v>31</v>
      </c>
      <c r="B210" s="71" t="s">
        <v>38</v>
      </c>
      <c r="C210" s="71" t="s">
        <v>11</v>
      </c>
      <c r="D210" s="72">
        <v>25500</v>
      </c>
      <c r="E210" s="72">
        <v>0</v>
      </c>
      <c r="F210" s="72">
        <v>0</v>
      </c>
      <c r="G210" s="72">
        <v>25500</v>
      </c>
    </row>
    <row r="211" spans="1:7">
      <c r="A211" s="114" t="s">
        <v>31</v>
      </c>
      <c r="B211" s="114" t="s">
        <v>39</v>
      </c>
      <c r="C211" s="114" t="s">
        <v>16</v>
      </c>
      <c r="D211" s="73">
        <v>25500</v>
      </c>
      <c r="E211" s="73">
        <v>0</v>
      </c>
      <c r="F211" s="73">
        <v>0</v>
      </c>
      <c r="G211" s="73">
        <v>25500</v>
      </c>
    </row>
    <row r="212" spans="1:7">
      <c r="A212" s="134" t="s">
        <v>249</v>
      </c>
      <c r="B212" s="134"/>
      <c r="C212" s="134"/>
      <c r="D212" s="133">
        <v>404100</v>
      </c>
      <c r="E212" s="133">
        <v>42900</v>
      </c>
      <c r="F212" s="133">
        <v>10.62</v>
      </c>
      <c r="G212" s="133">
        <v>447000</v>
      </c>
    </row>
    <row r="213" spans="1:7">
      <c r="A213" s="132" t="s">
        <v>89</v>
      </c>
      <c r="B213" s="132"/>
      <c r="C213" s="132"/>
      <c r="D213" s="131">
        <v>151100</v>
      </c>
      <c r="E213" s="131">
        <v>42900</v>
      </c>
      <c r="F213" s="131">
        <v>28.39</v>
      </c>
      <c r="G213" s="131">
        <v>194000</v>
      </c>
    </row>
    <row r="214" spans="1:7">
      <c r="A214" s="130" t="s">
        <v>235</v>
      </c>
      <c r="B214" s="130"/>
      <c r="C214" s="130"/>
      <c r="D214" s="129">
        <v>151100</v>
      </c>
      <c r="E214" s="129">
        <v>42900</v>
      </c>
      <c r="F214" s="129">
        <v>28.39</v>
      </c>
      <c r="G214" s="129">
        <v>194000</v>
      </c>
    </row>
    <row r="215" spans="1:7">
      <c r="A215" s="71" t="s">
        <v>31</v>
      </c>
      <c r="B215" s="71" t="s">
        <v>38</v>
      </c>
      <c r="C215" s="71" t="s">
        <v>11</v>
      </c>
      <c r="D215" s="72">
        <v>151100</v>
      </c>
      <c r="E215" s="72">
        <v>42900</v>
      </c>
      <c r="F215" s="72">
        <v>28.39</v>
      </c>
      <c r="G215" s="72">
        <v>194000</v>
      </c>
    </row>
    <row r="216" spans="1:7">
      <c r="A216" s="114" t="s">
        <v>31</v>
      </c>
      <c r="B216" s="114" t="s">
        <v>44</v>
      </c>
      <c r="C216" s="114" t="s">
        <v>12</v>
      </c>
      <c r="D216" s="73">
        <v>142000</v>
      </c>
      <c r="E216" s="73">
        <v>39900</v>
      </c>
      <c r="F216" s="73">
        <v>28.1</v>
      </c>
      <c r="G216" s="73">
        <v>181900</v>
      </c>
    </row>
    <row r="217" spans="1:7">
      <c r="A217" s="114" t="s">
        <v>31</v>
      </c>
      <c r="B217" s="114" t="s">
        <v>39</v>
      </c>
      <c r="C217" s="114" t="s">
        <v>16</v>
      </c>
      <c r="D217" s="73">
        <v>9100</v>
      </c>
      <c r="E217" s="73">
        <v>3000</v>
      </c>
      <c r="F217" s="73">
        <v>32.97</v>
      </c>
      <c r="G217" s="73">
        <v>12100</v>
      </c>
    </row>
    <row r="218" spans="1:7">
      <c r="A218" s="132" t="s">
        <v>228</v>
      </c>
      <c r="B218" s="132"/>
      <c r="C218" s="132"/>
      <c r="D218" s="131">
        <v>117000</v>
      </c>
      <c r="E218" s="131">
        <v>0</v>
      </c>
      <c r="F218" s="131">
        <v>0</v>
      </c>
      <c r="G218" s="131">
        <v>117000</v>
      </c>
    </row>
    <row r="219" spans="1:7">
      <c r="A219" s="130" t="s">
        <v>227</v>
      </c>
      <c r="B219" s="130"/>
      <c r="C219" s="130"/>
      <c r="D219" s="129">
        <v>93000</v>
      </c>
      <c r="E219" s="129">
        <v>0</v>
      </c>
      <c r="F219" s="129">
        <v>0</v>
      </c>
      <c r="G219" s="129">
        <v>93000</v>
      </c>
    </row>
    <row r="220" spans="1:7">
      <c r="A220" s="71" t="s">
        <v>31</v>
      </c>
      <c r="B220" s="71" t="s">
        <v>38</v>
      </c>
      <c r="C220" s="71" t="s">
        <v>11</v>
      </c>
      <c r="D220" s="72">
        <v>93000</v>
      </c>
      <c r="E220" s="72">
        <v>0</v>
      </c>
      <c r="F220" s="72">
        <v>0</v>
      </c>
      <c r="G220" s="72">
        <v>93000</v>
      </c>
    </row>
    <row r="221" spans="1:7">
      <c r="A221" s="114" t="s">
        <v>31</v>
      </c>
      <c r="B221" s="114" t="s">
        <v>44</v>
      </c>
      <c r="C221" s="114" t="s">
        <v>12</v>
      </c>
      <c r="D221" s="73">
        <v>93000</v>
      </c>
      <c r="E221" s="73">
        <v>0</v>
      </c>
      <c r="F221" s="73">
        <v>0</v>
      </c>
      <c r="G221" s="73">
        <v>93000</v>
      </c>
    </row>
    <row r="222" spans="1:7">
      <c r="A222" s="130" t="s">
        <v>224</v>
      </c>
      <c r="B222" s="130"/>
      <c r="C222" s="130"/>
      <c r="D222" s="129">
        <v>24000</v>
      </c>
      <c r="E222" s="129">
        <v>-20000</v>
      </c>
      <c r="F222" s="129">
        <v>-83.33</v>
      </c>
      <c r="G222" s="129">
        <v>4000</v>
      </c>
    </row>
    <row r="223" spans="1:7">
      <c r="A223" s="71" t="s">
        <v>31</v>
      </c>
      <c r="B223" s="71" t="s">
        <v>38</v>
      </c>
      <c r="C223" s="71" t="s">
        <v>11</v>
      </c>
      <c r="D223" s="72">
        <v>24000</v>
      </c>
      <c r="E223" s="72">
        <v>-20000</v>
      </c>
      <c r="F223" s="72">
        <v>-83.33</v>
      </c>
      <c r="G223" s="72">
        <v>4000</v>
      </c>
    </row>
    <row r="224" spans="1:7">
      <c r="A224" s="114" t="s">
        <v>31</v>
      </c>
      <c r="B224" s="114" t="s">
        <v>44</v>
      </c>
      <c r="C224" s="114" t="s">
        <v>12</v>
      </c>
      <c r="D224" s="73">
        <v>24000</v>
      </c>
      <c r="E224" s="73">
        <v>-20000</v>
      </c>
      <c r="F224" s="73">
        <v>-83.33</v>
      </c>
      <c r="G224" s="73">
        <v>4000</v>
      </c>
    </row>
    <row r="225" spans="1:7">
      <c r="A225" s="130" t="s">
        <v>223</v>
      </c>
      <c r="B225" s="130"/>
      <c r="C225" s="130"/>
      <c r="D225" s="129">
        <v>0</v>
      </c>
      <c r="E225" s="129">
        <v>20000</v>
      </c>
      <c r="F225" s="129">
        <v>100</v>
      </c>
      <c r="G225" s="129">
        <v>20000</v>
      </c>
    </row>
    <row r="226" spans="1:7">
      <c r="A226" s="71" t="s">
        <v>31</v>
      </c>
      <c r="B226" s="71" t="s">
        <v>38</v>
      </c>
      <c r="C226" s="71" t="s">
        <v>11</v>
      </c>
      <c r="D226" s="72">
        <v>0</v>
      </c>
      <c r="E226" s="72">
        <v>20000</v>
      </c>
      <c r="F226" s="72">
        <v>100</v>
      </c>
      <c r="G226" s="72">
        <v>20000</v>
      </c>
    </row>
    <row r="227" spans="1:7">
      <c r="A227" s="114" t="s">
        <v>31</v>
      </c>
      <c r="B227" s="114" t="s">
        <v>44</v>
      </c>
      <c r="C227" s="114" t="s">
        <v>12</v>
      </c>
      <c r="D227" s="73">
        <v>0</v>
      </c>
      <c r="E227" s="73">
        <v>20000</v>
      </c>
      <c r="F227" s="73">
        <v>100</v>
      </c>
      <c r="G227" s="73">
        <v>20000</v>
      </c>
    </row>
    <row r="228" spans="1:7">
      <c r="A228" s="132" t="s">
        <v>217</v>
      </c>
      <c r="B228" s="132"/>
      <c r="C228" s="132"/>
      <c r="D228" s="131">
        <v>136000</v>
      </c>
      <c r="E228" s="131">
        <v>0</v>
      </c>
      <c r="F228" s="131">
        <v>0</v>
      </c>
      <c r="G228" s="131">
        <v>136000</v>
      </c>
    </row>
    <row r="229" spans="1:7">
      <c r="A229" s="130" t="s">
        <v>216</v>
      </c>
      <c r="B229" s="130"/>
      <c r="C229" s="130"/>
      <c r="D229" s="129">
        <v>136000</v>
      </c>
      <c r="E229" s="129">
        <v>-115000</v>
      </c>
      <c r="F229" s="129">
        <v>-84.56</v>
      </c>
      <c r="G229" s="129">
        <v>21000</v>
      </c>
    </row>
    <row r="230" spans="1:7">
      <c r="A230" s="71" t="s">
        <v>31</v>
      </c>
      <c r="B230" s="71" t="s">
        <v>38</v>
      </c>
      <c r="C230" s="71" t="s">
        <v>11</v>
      </c>
      <c r="D230" s="72">
        <v>136000</v>
      </c>
      <c r="E230" s="72">
        <v>-115000</v>
      </c>
      <c r="F230" s="72">
        <v>-84.56</v>
      </c>
      <c r="G230" s="72">
        <v>21000</v>
      </c>
    </row>
    <row r="231" spans="1:7">
      <c r="A231" s="114" t="s">
        <v>31</v>
      </c>
      <c r="B231" s="114" t="s">
        <v>44</v>
      </c>
      <c r="C231" s="114" t="s">
        <v>12</v>
      </c>
      <c r="D231" s="73">
        <v>132500</v>
      </c>
      <c r="E231" s="73">
        <v>-115000</v>
      </c>
      <c r="F231" s="73">
        <v>-86.79</v>
      </c>
      <c r="G231" s="73">
        <v>17500</v>
      </c>
    </row>
    <row r="232" spans="1:7">
      <c r="A232" s="114" t="s">
        <v>31</v>
      </c>
      <c r="B232" s="114" t="s">
        <v>39</v>
      </c>
      <c r="C232" s="114" t="s">
        <v>16</v>
      </c>
      <c r="D232" s="73">
        <v>3500</v>
      </c>
      <c r="E232" s="73">
        <v>0</v>
      </c>
      <c r="F232" s="73">
        <v>0</v>
      </c>
      <c r="G232" s="73">
        <v>3500</v>
      </c>
    </row>
    <row r="233" spans="1:7">
      <c r="A233" s="130" t="s">
        <v>215</v>
      </c>
      <c r="B233" s="130"/>
      <c r="C233" s="130"/>
      <c r="D233" s="129">
        <v>0</v>
      </c>
      <c r="E233" s="129">
        <v>115000</v>
      </c>
      <c r="F233" s="129">
        <v>100</v>
      </c>
      <c r="G233" s="129">
        <v>115000</v>
      </c>
    </row>
    <row r="234" spans="1:7">
      <c r="A234" s="71" t="s">
        <v>31</v>
      </c>
      <c r="B234" s="71" t="s">
        <v>38</v>
      </c>
      <c r="C234" s="71" t="s">
        <v>11</v>
      </c>
      <c r="D234" s="72">
        <v>0</v>
      </c>
      <c r="E234" s="72">
        <v>115000</v>
      </c>
      <c r="F234" s="72">
        <v>100</v>
      </c>
      <c r="G234" s="72">
        <v>115000</v>
      </c>
    </row>
    <row r="235" spans="1:7">
      <c r="A235" s="114" t="s">
        <v>31</v>
      </c>
      <c r="B235" s="114" t="s">
        <v>44</v>
      </c>
      <c r="C235" s="114" t="s">
        <v>12</v>
      </c>
      <c r="D235" s="73">
        <v>0</v>
      </c>
      <c r="E235" s="73">
        <v>115000</v>
      </c>
      <c r="F235" s="73">
        <v>100</v>
      </c>
      <c r="G235" s="73">
        <v>115000</v>
      </c>
    </row>
  </sheetData>
  <mergeCells count="8">
    <mergeCell ref="A10:G10"/>
    <mergeCell ref="A9:C9"/>
    <mergeCell ref="A1:C1"/>
    <mergeCell ref="A2:B2"/>
    <mergeCell ref="A3:C3"/>
    <mergeCell ref="A4:B4"/>
    <mergeCell ref="A5:B5"/>
    <mergeCell ref="A8:C8"/>
  </mergeCells>
  <pageMargins left="0.75" right="0.75" top="1" bottom="1" header="0.5" footer="0.5"/>
  <pageSetup scale="82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13</vt:i4>
      </vt:variant>
      <vt:variant>
        <vt:lpstr>Imenovani rasponi</vt:lpstr>
      </vt:variant>
      <vt:variant>
        <vt:i4>4</vt:i4>
      </vt:variant>
    </vt:vector>
  </HeadingPairs>
  <TitlesOfParts>
    <vt:vector size="17" baseType="lpstr">
      <vt:lpstr>SAŽETAK</vt:lpstr>
      <vt:lpstr>Opći dio - analitika</vt:lpstr>
      <vt:lpstr>Račun priho. i rasho.po izvori</vt:lpstr>
      <vt:lpstr>Prihodi i rashodi po izvorima </vt:lpstr>
      <vt:lpstr>Rashodi prema funkcijskoj kla.</vt:lpstr>
      <vt:lpstr>Račun financiranja</vt:lpstr>
      <vt:lpstr>Račun financiranja po izvorima</vt:lpstr>
      <vt:lpstr>Višak-manjak</vt:lpstr>
      <vt:lpstr>POSEBNI DIO </vt:lpstr>
      <vt:lpstr>posebni dio  4.a.</vt:lpstr>
      <vt:lpstr>OBRA.POSE. DIJELA.I REBA.26    </vt:lpstr>
      <vt:lpstr>OBRA.OPĆEG DIJE.I REBA.ZA 26.</vt:lpstr>
      <vt:lpstr>ZAVRŠNE ODREDBE</vt:lpstr>
      <vt:lpstr>'OBRA.OPĆEG DIJE.I REBA.ZA 26.'!_Hlk117608163</vt:lpstr>
      <vt:lpstr>'OBRA.POSE. DIJELA.I REBA.26    '!_Hlk181952476</vt:lpstr>
      <vt:lpstr>'OBRA.POSE. DIJELA.I REBA.26    '!_Hlk213658401</vt:lpstr>
      <vt:lpstr>'posebni dio  4.a.'!Ispis_naslova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Tajništvo</cp:lastModifiedBy>
  <cp:lastPrinted>2026-07-14T07:29:34Z</cp:lastPrinted>
  <dcterms:created xsi:type="dcterms:W3CDTF">2022-08-12T12:51:27Z</dcterms:created>
  <dcterms:modified xsi:type="dcterms:W3CDTF">2026-07-20T10:11:27Z</dcterms:modified>
</cp:coreProperties>
</file>